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92" activeTab="0"/>
  </bookViews>
  <sheets>
    <sheet name="План КС" sheetId="1" r:id="rId1"/>
    <sheet name="РАСШ План " sheetId="2" r:id="rId2"/>
    <sheet name="Расш План с подгр" sheetId="3" r:id="rId3"/>
    <sheet name="Расш План ВМП" sheetId="4" r:id="rId4"/>
  </sheets>
  <externalReferences>
    <externalReference r:id="rId7"/>
  </externalReferences>
  <definedNames>
    <definedName name="_xlnm.Print_Titles" localSheetId="3">'Расш План ВМП'!$12:$12</definedName>
    <definedName name="_xlnm.Print_Titles" localSheetId="2">'Расш План с подгр'!$10:$15</definedName>
    <definedName name="_xlnm.Print_Area" localSheetId="0">'План КС'!$A$1:$E$36</definedName>
    <definedName name="_xlnm.Print_Area" localSheetId="1">'РАСШ План '!$A$1:$G$37</definedName>
    <definedName name="_xlnm.Print_Area" localSheetId="3">'Расш План ВМП'!$A$1:$J$122</definedName>
    <definedName name="_xlnm.Print_Area" localSheetId="2">'Расш План с подгр'!$A$1:$I$99</definedName>
  </definedNames>
  <calcPr fullCalcOnLoad="1"/>
</workbook>
</file>

<file path=xl/sharedStrings.xml><?xml version="1.0" encoding="utf-8"?>
<sst xmlns="http://schemas.openxmlformats.org/spreadsheetml/2006/main" count="889" uniqueCount="543">
  <si>
    <t>№ строки</t>
  </si>
  <si>
    <t>2</t>
  </si>
  <si>
    <t>3</t>
  </si>
  <si>
    <t>4</t>
  </si>
  <si>
    <t>Наименование структурного подразделения</t>
  </si>
  <si>
    <t>14.1</t>
  </si>
  <si>
    <t>14.2</t>
  </si>
  <si>
    <t>Акушерство и гинекология (за исключением использования вспомогательных репродуктивных технологий)</t>
  </si>
  <si>
    <t>Детская хирургия</t>
  </si>
  <si>
    <t>Кардиология</t>
  </si>
  <si>
    <t>Неврология</t>
  </si>
  <si>
    <t>Офтальмология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</si>
  <si>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</si>
  <si>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</si>
  <si>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</si>
  <si>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</si>
  <si>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</si>
  <si>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Челюстно-лицевая хирургия</t>
  </si>
  <si>
    <t>14.3</t>
  </si>
  <si>
    <t>* за исключением медицинских организаций, ренее не осуществляющих деятельность в сфере обязательного медицинского страхования</t>
  </si>
  <si>
    <t>«_____»______________2017г.</t>
  </si>
  <si>
    <t>№ пп</t>
  </si>
  <si>
    <t xml:space="preserve"> (число, месяц, год)</t>
  </si>
  <si>
    <t xml:space="preserve"> (код) № телефона</t>
  </si>
  <si>
    <t xml:space="preserve">                 (подпись)                                  (расшифровка подписи)</t>
  </si>
  <si>
    <t>Профиль коек</t>
  </si>
  <si>
    <t>Количество случаев лечения, планируемых к выполнению</t>
  </si>
  <si>
    <t>Всего, в том числе:</t>
  </si>
  <si>
    <t>14</t>
  </si>
  <si>
    <t>14.4</t>
  </si>
  <si>
    <t>14.5</t>
  </si>
  <si>
    <t>14.6</t>
  </si>
  <si>
    <t>14.7</t>
  </si>
  <si>
    <t>Педиатрия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</si>
  <si>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</si>
  <si>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</si>
  <si>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</si>
  <si>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</si>
  <si>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</si>
  <si>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</si>
  <si>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</si>
  <si>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</si>
  <si>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</si>
  <si>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Оториноларингология (за исключением кохлеарной имплантации)</t>
  </si>
  <si>
    <t>Неонатология</t>
  </si>
  <si>
    <t>Медицинская реабилитация</t>
  </si>
  <si>
    <t xml:space="preserve">          тел. (_________) _________________</t>
  </si>
  <si>
    <t>№</t>
  </si>
  <si>
    <t xml:space="preserve">(номер по реестру)*  </t>
  </si>
  <si>
    <t>(наименование медицинской организации)</t>
  </si>
  <si>
    <t>Предложения о планируемых к выполнению объемах медицинской помощи 
на плановый 2018 год
 (круглосуточный стационар)</t>
  </si>
  <si>
    <r>
      <rPr>
        <sz val="12"/>
        <color indexed="8"/>
        <rFont val="Times New Roman"/>
        <family val="1"/>
      </rPr>
      <t xml:space="preserve">установленные Комиссией, выполненные медицинской организацией, </t>
    </r>
    <r>
      <rPr>
        <b/>
        <u val="single"/>
        <sz val="12"/>
        <color indexed="10"/>
        <rFont val="Times New Roman"/>
        <family val="1"/>
      </rPr>
      <t>предлагаемые медицинской организацией</t>
    </r>
    <r>
      <rPr>
        <b/>
        <sz val="12"/>
        <color indexed="10"/>
        <rFont val="Times New Roman"/>
        <family val="1"/>
      </rPr>
      <t xml:space="preserve"> 
</t>
    </r>
    <r>
      <rPr>
        <sz val="12"/>
        <rFont val="Times New Roman"/>
        <family val="1"/>
      </rPr>
      <t>(нужное подчеркнуть)</t>
    </r>
  </si>
  <si>
    <t>(реестровый номер МО)</t>
  </si>
  <si>
    <t>Профиль (КПГ) и КСГ, в т.ч.</t>
  </si>
  <si>
    <t>Профиль (КПГ)</t>
  </si>
  <si>
    <t>КСГ</t>
  </si>
  <si>
    <t>код_____</t>
  </si>
  <si>
    <t>7</t>
  </si>
  <si>
    <t>8</t>
  </si>
  <si>
    <t>9</t>
  </si>
  <si>
    <t>Итого по профилю:</t>
  </si>
  <si>
    <t>Травматология и ортопедия перелом шейки бедра</t>
  </si>
  <si>
    <t xml:space="preserve">Урология </t>
  </si>
  <si>
    <t xml:space="preserve">Хирургия </t>
  </si>
  <si>
    <t>Хирургия Г</t>
  </si>
  <si>
    <t>Детская хирургия Г</t>
  </si>
  <si>
    <t>Оториноларингология</t>
  </si>
  <si>
    <t>Офтальмология  катаракта</t>
  </si>
  <si>
    <t>Итого:</t>
  </si>
  <si>
    <t>Ф.И.О.       Подпись</t>
  </si>
  <si>
    <t xml:space="preserve">  М.П.  </t>
  </si>
  <si>
    <t>470______</t>
  </si>
  <si>
    <t xml:space="preserve">                                                  </t>
  </si>
  <si>
    <t xml:space="preserve">            (подпись)                                  (расшифровка подписи)</t>
  </si>
  <si>
    <t xml:space="preserve">Руководитель медицинской организации ______________________________________________________ </t>
  </si>
  <si>
    <t>Исполнитель_____________________________________________________________(тел ___________________)</t>
  </si>
  <si>
    <t>№ п/п</t>
  </si>
  <si>
    <t>должность, Ф.И.О.  полностью,  подпись</t>
  </si>
  <si>
    <t xml:space="preserve">программный код </t>
  </si>
  <si>
    <t>2018 год</t>
  </si>
  <si>
    <t xml:space="preserve">Педиатрия </t>
  </si>
  <si>
    <t>МСП041</t>
  </si>
  <si>
    <t>Кардиология ДГ</t>
  </si>
  <si>
    <t>0МС075</t>
  </si>
  <si>
    <t>Кардиология ПСО</t>
  </si>
  <si>
    <t>0МС004</t>
  </si>
  <si>
    <t>Кардиология ПСО с ОИМ</t>
  </si>
  <si>
    <t>0МС005</t>
  </si>
  <si>
    <t>Кардиология ПСО нестабильная стенокардия</t>
  </si>
  <si>
    <t>0МС006</t>
  </si>
  <si>
    <t>Кардиология РСЦ М</t>
  </si>
  <si>
    <t>0МС079</t>
  </si>
  <si>
    <t>Кардиология РСЦ М ОИМ</t>
  </si>
  <si>
    <t>0МС080</t>
  </si>
  <si>
    <t>Кардиология РСЦ М НС</t>
  </si>
  <si>
    <t>0МС081</t>
  </si>
  <si>
    <t>Педиатрия ОЛ</t>
  </si>
  <si>
    <t>0МС057</t>
  </si>
  <si>
    <t>Педиатрия ДБ</t>
  </si>
  <si>
    <t>МСП078</t>
  </si>
  <si>
    <t>МСП042</t>
  </si>
  <si>
    <t>МСП043</t>
  </si>
  <si>
    <t>Инфекционные болезни</t>
  </si>
  <si>
    <t>Инфекционные болезни с ГВС</t>
  </si>
  <si>
    <t>0МС054</t>
  </si>
  <si>
    <t>Инфекционные болезни В</t>
  </si>
  <si>
    <t>МСП077</t>
  </si>
  <si>
    <t>Инфекционные болезни Д</t>
  </si>
  <si>
    <t>МСП076</t>
  </si>
  <si>
    <t>МСП045</t>
  </si>
  <si>
    <t>0МС016</t>
  </si>
  <si>
    <t>Травматология и ортопедия (Восстановительное лечение)</t>
  </si>
  <si>
    <t>0МС017</t>
  </si>
  <si>
    <t>Травматология и ортопедия ТЦ 2</t>
  </si>
  <si>
    <t>0МС018</t>
  </si>
  <si>
    <t>Травматология и ортопедия ТЦ 2 Г</t>
  </si>
  <si>
    <t>0МС019</t>
  </si>
  <si>
    <t>Травматология и ортопедия ТЦ 2 СТ</t>
  </si>
  <si>
    <t>0МС055</t>
  </si>
  <si>
    <t>Травматология и ортопедия ТЦ 2 ТСТ</t>
  </si>
  <si>
    <t>0МС056</t>
  </si>
  <si>
    <t>Травматология и ортопедия ТЦ 2 Т</t>
  </si>
  <si>
    <t>0МС061</t>
  </si>
  <si>
    <t>Травматология и ортопедия Хир</t>
  </si>
  <si>
    <t>0МС073</t>
  </si>
  <si>
    <t>МСП046</t>
  </si>
  <si>
    <t>МСП047</t>
  </si>
  <si>
    <t>0МС059</t>
  </si>
  <si>
    <t>МСП048</t>
  </si>
  <si>
    <t xml:space="preserve">Детская хирургия </t>
  </si>
  <si>
    <t>МСП049</t>
  </si>
  <si>
    <t>0МС060</t>
  </si>
  <si>
    <t>Гинекология</t>
  </si>
  <si>
    <t>МСП050</t>
  </si>
  <si>
    <t>Патология беременности Р1</t>
  </si>
  <si>
    <t>0МС024</t>
  </si>
  <si>
    <t>Патология беременности Р2</t>
  </si>
  <si>
    <t>0МС025</t>
  </si>
  <si>
    <t>Для беременных и рожениц Р1</t>
  </si>
  <si>
    <t>0МС026</t>
  </si>
  <si>
    <t>Для беременных и рожениц Р2</t>
  </si>
  <si>
    <t>0МС027</t>
  </si>
  <si>
    <t>Аборты на ранних сроках</t>
  </si>
  <si>
    <t>0МС028</t>
  </si>
  <si>
    <t>Аборты на поздних сроках</t>
  </si>
  <si>
    <t>0МС029</t>
  </si>
  <si>
    <t>МСП051</t>
  </si>
  <si>
    <t>МСП052</t>
  </si>
  <si>
    <t>Офтальмология (Восстановительное лечение)</t>
  </si>
  <si>
    <t>0МС030</t>
  </si>
  <si>
    <t>0МС058</t>
  </si>
  <si>
    <t>МСП053</t>
  </si>
  <si>
    <t>Неврология с ОНМК</t>
  </si>
  <si>
    <t>0МС031</t>
  </si>
  <si>
    <t>Неврология ПСО с ОНМК (ТИА)</t>
  </si>
  <si>
    <t>0МС032</t>
  </si>
  <si>
    <t>Неврология ПСО с ОНМК (САК)</t>
  </si>
  <si>
    <t>0МС033</t>
  </si>
  <si>
    <t>Неврология ПСО  с ОНМК (геморрагический инсульт)</t>
  </si>
  <si>
    <t>0МС034</t>
  </si>
  <si>
    <t>Неврология ПСО  с ОНМК  (инфаркт мозга)</t>
  </si>
  <si>
    <t>0МС035</t>
  </si>
  <si>
    <t>Неврология (Восстановительное лечение)</t>
  </si>
  <si>
    <t>0МС036</t>
  </si>
  <si>
    <t>Неонатология Р1</t>
  </si>
  <si>
    <t>0МС037</t>
  </si>
  <si>
    <t>Неонатология Р2</t>
  </si>
  <si>
    <t>0МС038</t>
  </si>
  <si>
    <t>Неонатология П1</t>
  </si>
  <si>
    <t>0МС062</t>
  </si>
  <si>
    <t>Неонатология П2</t>
  </si>
  <si>
    <t>0МС063</t>
  </si>
  <si>
    <t>Неонатология П3-1</t>
  </si>
  <si>
    <t>0МС064</t>
  </si>
  <si>
    <t>Неонатология П3-2</t>
  </si>
  <si>
    <t>0МС065</t>
  </si>
  <si>
    <t>Реабилитация 1ПНС и ОДА Н</t>
  </si>
  <si>
    <t>0МС066</t>
  </si>
  <si>
    <t>Реабилитация 1ПНС и ОДА Тр</t>
  </si>
  <si>
    <t>0МС068</t>
  </si>
  <si>
    <t xml:space="preserve">Реабилитация 1ЦНС </t>
  </si>
  <si>
    <t>0МС070</t>
  </si>
  <si>
    <t xml:space="preserve">Реабилитация 2СО К </t>
  </si>
  <si>
    <t>0МС072</t>
  </si>
  <si>
    <t>МСП040</t>
  </si>
  <si>
    <t xml:space="preserve">Неонатология </t>
  </si>
  <si>
    <t>Медицинские организации: медицинские организации 1, 2 уровня, использующие Часть I Сборников тарифов по базовой программе ОМС в ЛО</t>
  </si>
  <si>
    <t>Приложение  к строке 14 Уведомления об осуществлении деятельности в сфере обязательного медицинского страхования</t>
  </si>
  <si>
    <t>Расшифровка гр.4 Приложения  к строке 14 
 к Уведомлению об осуществлении деятельности
 в сфере обязательного медицинского страхования</t>
  </si>
  <si>
    <t>Наименование КСГ (подгруппа планирования по профилю медицинской помощи)</t>
  </si>
  <si>
    <t>Сопроводительное письмо к Уведомлению от ___________________ №__________________</t>
  </si>
  <si>
    <t xml:space="preserve">Объем медицинской помощи, оказываемой в условиях круглосуточного стационара (без использования ВМП) в рамках реализации территориальной программы ОМС (в разрезе КСГ/КПГ) </t>
  </si>
  <si>
    <t xml:space="preserve"> Объем, стоимость и перечень видов высокотехнологичной медицинской помощи (ВМП), 
финансовое обеспечение которых осуществляется за счет средств обязательного медицинского страхования</t>
  </si>
  <si>
    <r>
      <t xml:space="preserve">установленные Комиссией, выполненные медицинской организацией, </t>
    </r>
    <r>
      <rPr>
        <b/>
        <u val="single"/>
        <sz val="12"/>
        <color indexed="10"/>
        <rFont val="Times New Roman"/>
        <family val="1"/>
      </rPr>
      <t xml:space="preserve">предлагаемые медицинской организацией  </t>
    </r>
  </si>
  <si>
    <t xml:space="preserve"> (нужное подчеркнуть)</t>
  </si>
  <si>
    <t xml:space="preserve"> 2018 год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</si>
  <si>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</si>
  <si>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</si>
  <si>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</si>
  <si>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№КПГ/КСГ</t>
  </si>
  <si>
    <t>Специальность медицинского персонала</t>
  </si>
  <si>
    <t>Код вида</t>
  </si>
  <si>
    <t>№ метода</t>
  </si>
  <si>
    <t>Наименование метода</t>
  </si>
  <si>
    <t>Количество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</si>
  <si>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</si>
  <si>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</si>
  <si>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ВМП523</t>
  </si>
  <si>
    <t>Акушерст-во и гинеколо-гия</t>
  </si>
  <si>
    <t>02.00.3.001</t>
  </si>
  <si>
    <t>терапия с использованием генно-инженерных лекарственых препаратов, с последующим введенеим иммуноглобулинов под контролем молекулярных диагностических методик, иммуноферментных гемостазиологических методов исследования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</si>
  <si>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</si>
  <si>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</si>
  <si>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ВМП524</t>
  </si>
  <si>
    <t>терапия с использованием генно-инженерных лекарственных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</si>
  <si>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</si>
  <si>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</si>
  <si>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ВМП030</t>
  </si>
  <si>
    <t>02.00.3.004</t>
  </si>
  <si>
    <t>операции эндоскопическим, влагалищным и абдоминальным доступом и их сочетание в различной комбинации: слинговая операция (TVT-0, TVT, TOT) с использованием имплантов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</si>
  <si>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</si>
  <si>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</si>
  <si>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ВМП031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</si>
  <si>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</si>
  <si>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</si>
  <si>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</si>
  <si>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ВМП032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</si>
  <si>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</si>
  <si>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</si>
  <si>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</si>
  <si>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ВМП033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</si>
  <si>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</si>
  <si>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</si>
  <si>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</si>
  <si>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ВМП034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</si>
  <si>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</si>
  <si>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</si>
  <si>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</si>
  <si>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ВМП035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</si>
  <si>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 TOT) с использованием имплантов)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</si>
  <si>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</si>
  <si>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</si>
  <si>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ВМП036</t>
  </si>
  <si>
    <t>слинговые операции (TVT-0, TVT,  TOT) с использованием имплантов</t>
  </si>
  <si>
    <t>525 ВМП  Акушерство и гинекология (за исключением использования вспомогательных репродуктивных технологий)</t>
  </si>
  <si>
    <t>525 ВМП  Акушерство и гинекология (за искл. ВРТ)</t>
  </si>
  <si>
    <t>ВМП525</t>
  </si>
  <si>
    <t>02.00.4.006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</si>
  <si>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</si>
  <si>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91 ВМП Неонатология</t>
  </si>
  <si>
    <t>ВМП091</t>
  </si>
  <si>
    <t>27.00.14.001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</si>
  <si>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магнито-резонансную томографию), иммунологических и молекулярно-генетических исследований</t>
  </si>
  <si>
    <t>92 ВМП Неонатология</t>
  </si>
  <si>
    <t>ВМП092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</si>
  <si>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</si>
  <si>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</si>
  <si>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ВМП093</t>
  </si>
  <si>
    <t>традиционная пациент-триггерная  искусственная вентиляция легких с контролем дыхательного объема</t>
  </si>
  <si>
    <t>94 ВМП Неонатология</t>
  </si>
  <si>
    <t>ВМП094</t>
  </si>
  <si>
    <t>высокочастотная осцилляторная искусственная вентиляция легких</t>
  </si>
  <si>
    <t>95 ВМП Неонатология</t>
  </si>
  <si>
    <t>ВМП095</t>
  </si>
  <si>
    <t>профилактика и лечение синдрома диссеминированного внутрисосудистого свёртывания и других нарушений свертывающей системы крови под контролем тромбоэластограммы и коагулограммы</t>
  </si>
  <si>
    <t>96 ВМП Неонатология</t>
  </si>
  <si>
    <t>ВМП096</t>
  </si>
  <si>
    <t>постановка наружного вентрикулярного дренажа</t>
  </si>
  <si>
    <t>97 ВМП Неонатология</t>
  </si>
  <si>
    <t>ВМП097</t>
  </si>
  <si>
    <t>27.00.15.002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</si>
  <si>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</si>
  <si>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98 ВМП Неонатология</t>
  </si>
  <si>
    <t>ВМП098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</si>
  <si>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</si>
  <si>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</si>
  <si>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ВМП099</t>
  </si>
  <si>
    <t>неинвазивная принудительная вентиляция легких</t>
  </si>
  <si>
    <t>100 ВМП Неонатология</t>
  </si>
  <si>
    <t>ВМП100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</si>
  <si>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</si>
  <si>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</si>
  <si>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ВМП101</t>
  </si>
  <si>
    <t>хирургическая коррекция (лигирование, клипирование) открытого артериального протока</t>
  </si>
  <si>
    <t>102 ВМП Неонатология</t>
  </si>
  <si>
    <t>ВМП102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</si>
  <si>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</si>
  <si>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</si>
  <si>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ВМП103</t>
  </si>
  <si>
    <t>крио- или лазерокоагуляция сетчатки</t>
  </si>
  <si>
    <t>104 ВМП Неонатология</t>
  </si>
  <si>
    <t>ВМП104</t>
  </si>
  <si>
    <t>лечение с использованием метода сухой иммерсии</t>
  </si>
  <si>
    <t>373 ВМП Офтальмология</t>
  </si>
  <si>
    <t>ВМП373</t>
  </si>
  <si>
    <t>11.00.21.001</t>
  </si>
  <si>
    <t>модифицированная синустрабекулэктомия с задней трепанацией склеры, в том числе с применением лазерной хирургии</t>
  </si>
  <si>
    <t>456 ВМП Офтальмология</t>
  </si>
  <si>
    <t>ВМП456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</si>
  <si>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</si>
  <si>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</si>
  <si>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ВМП375</t>
  </si>
  <si>
    <t>синустрабекулэктомия с имплантацией различных моделей дренажа,  с задней трепанацией склеры</t>
  </si>
  <si>
    <t>376 ВМП Офтальмология</t>
  </si>
  <si>
    <t>ВМП376</t>
  </si>
  <si>
    <t>подшивание цилиарного тела  с задней трепанацией склеры</t>
  </si>
  <si>
    <t>377 ВМП Офтальмология</t>
  </si>
  <si>
    <t>ВМП377</t>
  </si>
  <si>
    <t>вискоканалостомия</t>
  </si>
  <si>
    <t>378 ВМП Офтальмология</t>
  </si>
  <si>
    <t>ВМП378</t>
  </si>
  <si>
    <t>микроинвазивная интрасклеральная диатермостомия</t>
  </si>
  <si>
    <t>379 ВМП Офтальмология</t>
  </si>
  <si>
    <t>ВМП379</t>
  </si>
  <si>
    <t>микроинвазивная хирургия шлеммова канала</t>
  </si>
  <si>
    <t>380 ВМП Офтальмология</t>
  </si>
  <si>
    <t>ВМП380</t>
  </si>
  <si>
    <t>непроникающая глубокая склерэктомия  c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</si>
  <si>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381 ВМП Офтальмология</t>
  </si>
  <si>
    <t>ВМП381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</si>
  <si>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</si>
  <si>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</si>
  <si>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ВМП382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</si>
  <si>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</si>
  <si>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</si>
  <si>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ВМП457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</si>
  <si>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</si>
  <si>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</si>
  <si>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ВМП488</t>
  </si>
  <si>
    <t>имплантация антиглаукоматозного дренажа</t>
  </si>
  <si>
    <t>489 ВМП Офтальмология</t>
  </si>
  <si>
    <t>ВМП489</t>
  </si>
  <si>
    <t>модифицированная синустрабекулэктомия с имплантацией антиглаукоматозного дренажа</t>
  </si>
  <si>
    <t>490 ВМП Офтальмология</t>
  </si>
  <si>
    <t>ВМП490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</si>
  <si>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</si>
  <si>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</si>
  <si>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ВМП385</t>
  </si>
  <si>
    <t>11.00.21.002</t>
  </si>
  <si>
    <t>эписклеральное круговое и (или) локальное пломбирование в сочетании с транспупиллярной лазеркоагуляцией сетчатки</t>
  </si>
  <si>
    <t>386 ВМП Офтальмология</t>
  </si>
  <si>
    <t>ВМП386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</si>
  <si>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</si>
  <si>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</si>
  <si>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ВМП387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</si>
  <si>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</si>
  <si>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</si>
  <si>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ВМП388</t>
  </si>
  <si>
    <t>11.00.21.003</t>
  </si>
  <si>
    <t>иридоциклосклерэктомия при посттравматической глаукоме</t>
  </si>
  <si>
    <t>389 ВМП Офтальмология</t>
  </si>
  <si>
    <t>ВМП389</t>
  </si>
  <si>
    <t>имплантация дренажа при посттравматической глаукоме</t>
  </si>
  <si>
    <t>390 ВМП Офтальмология</t>
  </si>
  <si>
    <t>ВМП390</t>
  </si>
  <si>
    <t>исправление травматического косоглазия с пластикой экстраокулярных мышц</t>
  </si>
  <si>
    <t>391 ВМП Офтальмология</t>
  </si>
  <si>
    <t>ВМП391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</si>
  <si>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</si>
  <si>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</si>
  <si>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ВМП392</t>
  </si>
  <si>
    <t>11.00.21.004</t>
  </si>
  <si>
    <t>реконструктивные операции на экстраокулярных мышцах при новообразованиях орбиты</t>
  </si>
  <si>
    <t>393 ВМП Офтальмология</t>
  </si>
  <si>
    <t>ВМП393</t>
  </si>
  <si>
    <t>отсроченная реконструкция леватора при новообразованиях орбиты</t>
  </si>
  <si>
    <t>394 ВМП Офтальмология</t>
  </si>
  <si>
    <t>ВМП394</t>
  </si>
  <si>
    <t>тонкоигольная аспирационная биопсия новообразований глаза и орбиты</t>
  </si>
  <si>
    <t>491 ВМП Офтальмология</t>
  </si>
  <si>
    <t>ВМП491</t>
  </si>
  <si>
    <t>подшивание танталовых скрепок при новообразованиях глаза</t>
  </si>
  <si>
    <t>492 ВМП Офтальмология</t>
  </si>
  <si>
    <t>ВМП492</t>
  </si>
  <si>
    <t>отграничительная и (или) разрушающая лазеркоагуляция при новообразованиях глаза</t>
  </si>
  <si>
    <t>493 ВМП Офтальмология</t>
  </si>
  <si>
    <t>ВМП493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</si>
  <si>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</si>
  <si>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</si>
  <si>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ВМП494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</si>
  <si>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</si>
  <si>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</si>
  <si>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ВМП495</t>
  </si>
  <si>
    <t>радиоэксцизия с лазериспарением при новообразованиях придаточного аппарата глаза</t>
  </si>
  <si>
    <t>496 ВМП Офтальмология</t>
  </si>
  <si>
    <t>ВМП496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</si>
  <si>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</si>
  <si>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</si>
  <si>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ВМП497</t>
  </si>
  <si>
    <t>погружная диатермокоагуляция при новообразованиях придаточного аппарата глаза</t>
  </si>
  <si>
    <t>395 ВМП Офтальмология</t>
  </si>
  <si>
    <t>ВМП395</t>
  </si>
  <si>
    <t>11.00.21.005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</si>
  <si>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</si>
  <si>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396 ВМП Офтальмология</t>
  </si>
  <si>
    <t>ВМП396</t>
  </si>
  <si>
    <t>диодная транссклеральная фотокоагуляция, в том числе с криокоагуляцией сетчатки</t>
  </si>
  <si>
    <t>397 ВМП Офтальмология</t>
  </si>
  <si>
    <t>ВМП397</t>
  </si>
  <si>
    <t>криокоагуляция сетчатки</t>
  </si>
  <si>
    <t>398 ВМП Офтальмология</t>
  </si>
  <si>
    <t>ВМП398</t>
  </si>
  <si>
    <t>11.00.22.006</t>
  </si>
  <si>
    <t>устранение врожденного птоза верхнего века подвешиванием или укорочением леватора</t>
  </si>
  <si>
    <t>399 ВМП Офтальмология</t>
  </si>
  <si>
    <t>ВМП399</t>
  </si>
  <si>
    <t>исправление косоглазия с пластикой экстраокулярных мышц</t>
  </si>
  <si>
    <t>498 ВМП Сердечно-сосудистая хирургия</t>
  </si>
  <si>
    <t>ВМП498</t>
  </si>
  <si>
    <t>Сердечно-сосудис-тая хирургия</t>
  </si>
  <si>
    <t>14.00.27.003</t>
  </si>
  <si>
    <t>баллонная вазодилатация с установкой стента в сосуд (сосуды)</t>
  </si>
  <si>
    <t>499 ВМП Сердечно-сосудистая хирургия</t>
  </si>
  <si>
    <t>ВМП499</t>
  </si>
  <si>
    <t>14.00.28.001</t>
  </si>
  <si>
    <t>500 ВМП Сердечно-сосудистая хирургия</t>
  </si>
  <si>
    <t>ВМП500</t>
  </si>
  <si>
    <t>14.00.29.002</t>
  </si>
  <si>
    <t>имплантация частотно-адаптированного однокамерного кардиостимулятора</t>
  </si>
  <si>
    <t>501 ВМП Сердечно-сосудистая хирургия</t>
  </si>
  <si>
    <t>ВМП501</t>
  </si>
  <si>
    <t>14.00.30.013</t>
  </si>
  <si>
    <t>527 ВМП  Сердечно-сосудистая хирургия</t>
  </si>
  <si>
    <t>ВМП527</t>
  </si>
  <si>
    <t>14.00.31.002</t>
  </si>
  <si>
    <t>имплантация частотно-адаптированного двухкамерного кардиостимулятора</t>
  </si>
  <si>
    <t>415 ВМП Травматология и ортопедия</t>
  </si>
  <si>
    <t>415 ВМП Травм. и ортопедия</t>
  </si>
  <si>
    <t>ВМП415</t>
  </si>
  <si>
    <t>Травмат. и ортопедия</t>
  </si>
  <si>
    <t>16.00.34.001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</si>
  <si>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</si>
  <si>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416 ВМП Травматология и ортопедия</t>
  </si>
  <si>
    <t>416 ВМП Травм. и ортопедия</t>
  </si>
  <si>
    <t>ВМП416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</si>
  <si>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</si>
  <si>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418 ВМП Травматология и ортопедия</t>
  </si>
  <si>
    <t>418 ВМП Травм. и ортопедия</t>
  </si>
  <si>
    <t>ВМП418</t>
  </si>
  <si>
    <t>16.00.34.002</t>
  </si>
  <si>
    <t>артродез крупных суставов конечностей с различными видами фиксации и остеосинтеза</t>
  </si>
  <si>
    <t>419 ВМП Травматология и ортопедия</t>
  </si>
  <si>
    <t>419 ВМП Травм. и ортопедия</t>
  </si>
  <si>
    <t>ВМП419</t>
  </si>
  <si>
    <t>16.00.34.003</t>
  </si>
  <si>
    <t xml:space="preserve">артролиз и артродез суставов кисти с различными видами чрескостного, накостного и интрамедуллярного остеосинтеза </t>
  </si>
  <si>
    <t>420 ВМП Травматология и ортопедия</t>
  </si>
  <si>
    <t>420 ВМП Травм. и ортопедия</t>
  </si>
  <si>
    <t>ВМП420</t>
  </si>
  <si>
    <t>реконструктивно-пластическое хирургическое вмешательство на костях стоп, с использованием ауто- и аллотрансплантатов, имплантатов, остеозамещающих материалов, металлоконструкций</t>
  </si>
  <si>
    <t>421 ВМП Травматология и ортопедия</t>
  </si>
  <si>
    <t>421 ВМП Травм. и ортопедия</t>
  </si>
  <si>
    <t>ВМП421</t>
  </si>
  <si>
    <t>16.00.34.004</t>
  </si>
  <si>
    <t>чрескостный остеосинтез с использованием метода цифрового анализа</t>
  </si>
  <si>
    <t>422 ВМП Травматология и ортопедия</t>
  </si>
  <si>
    <t>422 ВМП Травм. и ортопедия</t>
  </si>
  <si>
    <t>ВМП422</t>
  </si>
  <si>
    <t xml:space="preserve">чрескостный остеосинтез методом компоновок аппаратов с использованием модульной трансформации </t>
  </si>
  <si>
    <t>423 ВМП Травматология и ортопедия</t>
  </si>
  <si>
    <t>423 ВМП Травм. и ортопедия</t>
  </si>
  <si>
    <t>ВМП423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</si>
  <si>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</si>
  <si>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</si>
  <si>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</si>
  <si>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ВМП424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</si>
  <si>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</si>
  <si>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</si>
  <si>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</si>
  <si>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ВМП425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</si>
  <si>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имплантами</t>
  </si>
  <si>
    <t>426 ВМП Травматология и ортопедия</t>
  </si>
  <si>
    <t>426 ВМП Травм. и ортопедия</t>
  </si>
  <si>
    <t>ВМП426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</si>
  <si>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</si>
  <si>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</si>
  <si>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</si>
  <si>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ВМП427</t>
  </si>
  <si>
    <t>корригирующие остеотомии с фиксацией имплантатами или аппаратами внешней фиксации</t>
  </si>
  <si>
    <t>417 ВМП Травматология и ортопедия</t>
  </si>
  <si>
    <t>417 ВМП Травм. и ортопедия</t>
  </si>
  <si>
    <t>ВМП417</t>
  </si>
  <si>
    <t>16.00.35.001</t>
  </si>
  <si>
    <t>декомпрессивно-стабилизирующее вмешательство с фиксацией позвоночника дорсальными или вентральными имплантатами</t>
  </si>
  <si>
    <t>428 ВМП Травматология и ортопедия</t>
  </si>
  <si>
    <t>ВМП428</t>
  </si>
  <si>
    <t>16.00.36.005</t>
  </si>
  <si>
    <t>имплантация эндопротеза сустава</t>
  </si>
  <si>
    <t>521 ВМП Травматология и ортопедия</t>
  </si>
  <si>
    <t>ВМП521</t>
  </si>
  <si>
    <t>429 ВМП Травматология и ортопедия</t>
  </si>
  <si>
    <t>429 ВМП Травм. и ортопедия</t>
  </si>
  <si>
    <t>ВМП429</t>
  </si>
  <si>
    <t>16.00.37.006</t>
  </si>
  <si>
    <t>пластика грудной клетки, в том числе с применением погружных фиксаторов</t>
  </si>
  <si>
    <t xml:space="preserve">440 ВМП Челюстно-лицевая хирургия </t>
  </si>
  <si>
    <t>ВМП440</t>
  </si>
  <si>
    <t xml:space="preserve">Челюстно-лицевая хирургия </t>
  </si>
  <si>
    <t>19.00.40.001</t>
  </si>
  <si>
    <t>реконструктивная хейлоринопластика</t>
  </si>
  <si>
    <t xml:space="preserve">441 ВМП Челюстно-лицевая хирургия </t>
  </si>
  <si>
    <t>ВМП441</t>
  </si>
  <si>
    <t>хирургическая коррекция рубцовой деформации верхней губы  и  носа местными тканями</t>
  </si>
  <si>
    <t xml:space="preserve">442 ВМП Челюстно-лицевая хирургия </t>
  </si>
  <si>
    <t>ВМП442</t>
  </si>
  <si>
    <t>пластика твердого неба лоскутом на ножке из прилегающих участков (из щеки, языка, верхней губы, носогубной складки)</t>
  </si>
  <si>
    <t xml:space="preserve">443 ВМП Челюстно-лицевая хирургия </t>
  </si>
  <si>
    <t>ВМП443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</si>
  <si>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</si>
  <si>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</si>
  <si>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ВМП444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</si>
  <si>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</si>
  <si>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 xml:space="preserve">445 ВМП Челюстно-лицевая хирургия </t>
  </si>
  <si>
    <t>ВМП445</t>
  </si>
  <si>
    <t>хирургическое устранение расщелины, в том числе  методом контурной пластики с использованием трансплантационных  и имплантационных материалов</t>
  </si>
  <si>
    <t xml:space="preserve">446 ВМП Челюстно-лицевая хирургия </t>
  </si>
  <si>
    <t>ВМП446</t>
  </si>
  <si>
    <t>19.00.40.002</t>
  </si>
  <si>
    <t>пластика с использованием тканей из прилегающих к ушной раковине участков</t>
  </si>
  <si>
    <t xml:space="preserve">447 ВМП Челюстно-лицевая хирургия </t>
  </si>
  <si>
    <t>ВМП447</t>
  </si>
  <si>
    <t>пластическое устранение микростомы</t>
  </si>
  <si>
    <t xml:space="preserve">448 ВМП Челюстно-лицевая хирургия </t>
  </si>
  <si>
    <t>ВМП448</t>
  </si>
  <si>
    <t>пластическое устранение макростомы</t>
  </si>
  <si>
    <t xml:space="preserve">449 ВМП Челюстно-лицевая хирургия </t>
  </si>
  <si>
    <t>ВМП449</t>
  </si>
  <si>
    <t>19.00.40.003</t>
  </si>
  <si>
    <t>удаление новообразования</t>
  </si>
  <si>
    <t xml:space="preserve">450 ВМП Челюстно-лицевая хирургия </t>
  </si>
  <si>
    <t>ВМП450</t>
  </si>
  <si>
    <t>ВСЕГО:</t>
  </si>
  <si>
    <t>Всего:</t>
  </si>
  <si>
    <t>Ф.И.О.                                    Подпись</t>
  </si>
  <si>
    <t>должность, Ф.И.О.  Полностью,     Подпись</t>
  </si>
  <si>
    <t>Продолжение расшифровки гр.4 Приложения  к строке 14 
 к Уведомлению об осуществлении деятельности 
в сфере обязательного медицинского страхования</t>
  </si>
  <si>
    <t>Расшифровка гр.4 Приложения  к строке 14 Уведомления об осуществлении деятельности в сфере обязательного медицинского страхования</t>
  </si>
  <si>
    <t>Круглосуточный стационар
 (без учета ВМП)</t>
  </si>
  <si>
    <t>Круглосуточный стационар 
(ВМП)</t>
  </si>
  <si>
    <t>Всего</t>
  </si>
  <si>
    <t>5</t>
  </si>
  <si>
    <t>6=4+5</t>
  </si>
  <si>
    <t>6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</si>
</sst>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0"/>
    <numFmt numFmtId="174" formatCode="_-* #,##0.00_р_._-;\-* #,##0.00_р_._-;_-* &quot;-&quot;??_р_._-;_-@_-"/>
    <numFmt numFmtId="175" formatCode="#,##0.0"/>
    <numFmt numFmtId="176" formatCode="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49" fontId="63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Fill="1">
      <alignment/>
      <protection/>
    </xf>
    <xf numFmtId="0" fontId="2" fillId="0" borderId="0" xfId="56" applyNumberFormat="1" applyFont="1" applyFill="1" applyAlignment="1">
      <alignment horizontal="left" vertical="center"/>
      <protection/>
    </xf>
    <xf numFmtId="0" fontId="2" fillId="0" borderId="0" xfId="56" applyFont="1" applyFill="1" applyAlignment="1">
      <alignment wrapText="1"/>
      <protection/>
    </xf>
    <xf numFmtId="0" fontId="2" fillId="0" borderId="11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 wrapText="1"/>
      <protection/>
    </xf>
    <xf numFmtId="0" fontId="9" fillId="0" borderId="12" xfId="53" applyFont="1" applyFill="1" applyBorder="1" applyAlignment="1" applyProtection="1">
      <alignment horizontal="left" vertical="center" wrapText="1"/>
      <protection/>
    </xf>
    <xf numFmtId="49" fontId="9" fillId="0" borderId="11" xfId="53" applyNumberFormat="1" applyFont="1" applyFill="1" applyBorder="1" applyAlignment="1" applyProtection="1">
      <alignment horizontal="center" vertical="center"/>
      <protection/>
    </xf>
    <xf numFmtId="0" fontId="12" fillId="0" borderId="0" xfId="55" applyFont="1" applyFill="1" applyAlignment="1">
      <alignment horizontal="left" vertical="center"/>
      <protection/>
    </xf>
    <xf numFmtId="0" fontId="64" fillId="13" borderId="0" xfId="54" applyFont="1" applyFill="1" applyAlignment="1" applyProtection="1">
      <alignment horizontal="left"/>
      <protection locked="0"/>
    </xf>
    <xf numFmtId="0" fontId="10" fillId="13" borderId="11" xfId="53" applyFont="1" applyFill="1" applyBorder="1" applyAlignment="1" applyProtection="1">
      <alignment horizontal="center" vertical="center" wrapText="1"/>
      <protection locked="0"/>
    </xf>
    <xf numFmtId="0" fontId="65" fillId="7" borderId="11" xfId="54" applyFont="1" applyFill="1" applyBorder="1" applyProtection="1">
      <alignment/>
      <protection locked="0"/>
    </xf>
    <xf numFmtId="0" fontId="2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>
      <alignment/>
      <protection/>
    </xf>
    <xf numFmtId="0" fontId="9" fillId="0" borderId="11" xfId="56" applyNumberFormat="1" applyFont="1" applyFill="1" applyBorder="1" applyAlignment="1">
      <alignment horizontal="center" vertical="center"/>
      <protection/>
    </xf>
    <xf numFmtId="11" fontId="8" fillId="0" borderId="10" xfId="56" applyNumberFormat="1" applyFont="1" applyFill="1" applyBorder="1" applyAlignment="1">
      <alignment horizontal="center" vertical="center" wrapText="1"/>
      <protection/>
    </xf>
    <xf numFmtId="11" fontId="9" fillId="0" borderId="0" xfId="56" applyNumberFormat="1" applyFont="1" applyFill="1">
      <alignment/>
      <protection/>
    </xf>
    <xf numFmtId="0" fontId="2" fillId="0" borderId="11" xfId="56" applyNumberFormat="1" applyFont="1" applyFill="1" applyBorder="1" applyAlignment="1">
      <alignment horizontal="center" vertical="center"/>
      <protection/>
    </xf>
    <xf numFmtId="49" fontId="10" fillId="0" borderId="10" xfId="56" applyNumberFormat="1" applyFont="1" applyFill="1" applyBorder="1" applyAlignment="1">
      <alignment horizontal="center" vertical="center" wrapText="1" shrinkToFit="1"/>
      <protection/>
    </xf>
    <xf numFmtId="11" fontId="2" fillId="0" borderId="0" xfId="56" applyNumberFormat="1" applyFont="1" applyFill="1" applyAlignment="1">
      <alignment horizontal="center"/>
      <protection/>
    </xf>
    <xf numFmtId="3" fontId="8" fillId="0" borderId="10" xfId="56" applyNumberFormat="1" applyFont="1" applyFill="1" applyBorder="1" applyAlignment="1">
      <alignment horizontal="center" vertical="center" wrapText="1" shrinkToFit="1"/>
      <protection/>
    </xf>
    <xf numFmtId="11" fontId="2" fillId="0" borderId="0" xfId="56" applyNumberFormat="1" applyFont="1" applyFill="1">
      <alignment/>
      <protection/>
    </xf>
    <xf numFmtId="3" fontId="10" fillId="0" borderId="10" xfId="56" applyNumberFormat="1" applyFont="1" applyFill="1" applyBorder="1" applyAlignment="1">
      <alignment horizontal="center" vertical="center" wrapText="1" shrinkToFit="1"/>
      <protection/>
    </xf>
    <xf numFmtId="0" fontId="2" fillId="0" borderId="0" xfId="56" applyNumberFormat="1" applyFont="1" applyFill="1" applyAlignment="1">
      <alignment horizontal="center" vertical="center"/>
      <protection/>
    </xf>
    <xf numFmtId="0" fontId="10" fillId="0" borderId="0" xfId="56" applyFont="1" applyFill="1" applyBorder="1" applyAlignment="1">
      <alignment horizontal="left" wrapText="1"/>
      <protection/>
    </xf>
    <xf numFmtId="0" fontId="2" fillId="0" borderId="0" xfId="55" applyNumberFormat="1" applyFont="1" applyFill="1" applyAlignment="1">
      <alignment horizontal="left"/>
      <protection/>
    </xf>
    <xf numFmtId="0" fontId="2" fillId="0" borderId="0" xfId="55" applyFont="1" applyFill="1">
      <alignment/>
      <protection/>
    </xf>
    <xf numFmtId="0" fontId="11" fillId="0" borderId="0" xfId="55" applyFont="1" applyFill="1" applyAlignment="1">
      <alignment vertical="center"/>
      <protection/>
    </xf>
    <xf numFmtId="0" fontId="2" fillId="0" borderId="0" xfId="55" applyNumberFormat="1" applyFont="1" applyFill="1" applyAlignment="1">
      <alignment horizontal="center"/>
      <protection/>
    </xf>
    <xf numFmtId="0" fontId="12" fillId="0" borderId="0" xfId="55" applyFont="1" applyFill="1" applyAlignment="1">
      <alignment horizontal="justify" vertical="center"/>
      <protection/>
    </xf>
    <xf numFmtId="0" fontId="2" fillId="0" borderId="0" xfId="55" applyFont="1" applyFill="1" applyAlignment="1">
      <alignment horizontal="left"/>
      <protection/>
    </xf>
    <xf numFmtId="0" fontId="13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wrapText="1"/>
      <protection/>
    </xf>
    <xf numFmtId="0" fontId="2" fillId="0" borderId="0" xfId="55" applyNumberFormat="1" applyFont="1" applyFill="1" applyAlignment="1">
      <alignment/>
      <protection/>
    </xf>
    <xf numFmtId="0" fontId="19" fillId="0" borderId="0" xfId="54" applyFont="1" applyFill="1" applyAlignment="1" applyProtection="1">
      <alignment horizontal="center" vertical="center"/>
      <protection/>
    </xf>
    <xf numFmtId="0" fontId="19" fillId="0" borderId="0" xfId="54" applyFont="1" applyFill="1" applyAlignment="1" applyProtection="1">
      <alignment horizontal="center"/>
      <protection/>
    </xf>
    <xf numFmtId="0" fontId="11" fillId="0" borderId="0" xfId="54" applyFont="1" applyFill="1" applyAlignment="1" applyProtection="1">
      <alignment horizontal="center"/>
      <protection/>
    </xf>
    <xf numFmtId="0" fontId="24" fillId="0" borderId="0" xfId="54" applyFont="1" applyFill="1" applyAlignment="1" applyProtection="1">
      <alignment horizontal="center" wrapText="1"/>
      <protection/>
    </xf>
    <xf numFmtId="0" fontId="25" fillId="0" borderId="0" xfId="54" applyFont="1" applyFill="1" applyAlignment="1" applyProtection="1">
      <alignment horizontal="center" wrapText="1"/>
      <protection/>
    </xf>
    <xf numFmtId="0" fontId="22" fillId="0" borderId="0" xfId="54" applyFont="1" applyFill="1" applyBorder="1" applyAlignment="1" applyProtection="1">
      <alignment horizontal="center" vertical="center" wrapText="1"/>
      <protection/>
    </xf>
    <xf numFmtId="0" fontId="22" fillId="0" borderId="0" xfId="54" applyFont="1" applyFill="1" applyAlignment="1" applyProtection="1">
      <alignment vertical="center" wrapText="1"/>
      <protection/>
    </xf>
    <xf numFmtId="172" fontId="19" fillId="0" borderId="0" xfId="54" applyNumberFormat="1" applyFont="1" applyFill="1" applyAlignment="1" applyProtection="1">
      <alignment horizontal="left" wrapText="1"/>
      <protection/>
    </xf>
    <xf numFmtId="172" fontId="19" fillId="0" borderId="0" xfId="54" applyNumberFormat="1" applyFont="1" applyFill="1" applyProtection="1">
      <alignment/>
      <protection/>
    </xf>
    <xf numFmtId="172" fontId="3" fillId="0" borderId="0" xfId="54" applyNumberFormat="1" applyFont="1" applyFill="1" applyProtection="1">
      <alignment/>
      <protection/>
    </xf>
    <xf numFmtId="0" fontId="6" fillId="0" borderId="0" xfId="54" applyFont="1" applyFill="1" applyAlignment="1" applyProtection="1">
      <alignment wrapText="1"/>
      <protection/>
    </xf>
    <xf numFmtId="0" fontId="7" fillId="0" borderId="0" xfId="54" applyFont="1" applyFill="1" applyProtection="1">
      <alignment/>
      <protection/>
    </xf>
    <xf numFmtId="3" fontId="22" fillId="0" borderId="0" xfId="54" applyNumberFormat="1" applyFont="1" applyFill="1" applyAlignment="1" applyProtection="1">
      <alignment horizontal="center"/>
      <protection/>
    </xf>
    <xf numFmtId="0" fontId="11" fillId="0" borderId="0" xfId="54" applyFont="1" applyFill="1" applyProtection="1">
      <alignment/>
      <protection/>
    </xf>
    <xf numFmtId="0" fontId="66" fillId="0" borderId="0" xfId="54" applyFont="1" applyFill="1" applyAlignment="1" applyProtection="1">
      <alignment vertical="center"/>
      <protection/>
    </xf>
    <xf numFmtId="0" fontId="6" fillId="0" borderId="0" xfId="54" applyFont="1" applyFill="1" applyAlignment="1" applyProtection="1">
      <alignment horizontal="right"/>
      <protection/>
    </xf>
    <xf numFmtId="0" fontId="7" fillId="0" borderId="0" xfId="54" applyFont="1" applyFill="1" applyAlignment="1" applyProtection="1">
      <alignment horizontal="left" vertical="center"/>
      <protection/>
    </xf>
    <xf numFmtId="0" fontId="19" fillId="0" borderId="0" xfId="54" applyFont="1" applyFill="1" applyAlignment="1" applyProtection="1">
      <alignment/>
      <protection/>
    </xf>
    <xf numFmtId="0" fontId="19" fillId="0" borderId="0" xfId="54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vertical="center" wrapText="1"/>
      <protection/>
    </xf>
    <xf numFmtId="0" fontId="12" fillId="0" borderId="0" xfId="54" applyFont="1" applyFill="1" applyBorder="1" applyAlignment="1" applyProtection="1">
      <alignment vertical="center" wrapText="1"/>
      <protection/>
    </xf>
    <xf numFmtId="0" fontId="7" fillId="0" borderId="0" xfId="54" applyFont="1" applyFill="1" applyBorder="1" applyAlignment="1" applyProtection="1">
      <alignment horizontal="center" vertical="center" wrapText="1"/>
      <protection/>
    </xf>
    <xf numFmtId="0" fontId="7" fillId="0" borderId="0" xfId="54" applyFont="1" applyFill="1" applyBorder="1" applyAlignment="1" applyProtection="1">
      <alignment vertical="center" wrapText="1"/>
      <protection/>
    </xf>
    <xf numFmtId="3" fontId="19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Protection="1">
      <alignment/>
      <protection/>
    </xf>
    <xf numFmtId="1" fontId="10" fillId="0" borderId="11" xfId="57" applyNumberFormat="1" applyFont="1" applyFill="1" applyBorder="1" applyAlignment="1" applyProtection="1">
      <alignment horizontal="center" vertical="center" wrapText="1"/>
      <protection/>
    </xf>
    <xf numFmtId="49" fontId="10" fillId="0" borderId="11" xfId="57" applyNumberFormat="1" applyFont="1" applyFill="1" applyBorder="1" applyAlignment="1" applyProtection="1">
      <alignment horizontal="center" vertical="center" wrapText="1"/>
      <protection/>
    </xf>
    <xf numFmtId="176" fontId="10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3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19" fillId="0" borderId="11" xfId="57" applyFont="1" applyFill="1" applyBorder="1" applyAlignment="1" applyProtection="1">
      <alignment horizontal="left" vertical="center" wrapText="1"/>
      <protection/>
    </xf>
    <xf numFmtId="0" fontId="10" fillId="0" borderId="0" xfId="57" applyFont="1" applyFill="1" applyProtection="1">
      <alignment/>
      <protection/>
    </xf>
    <xf numFmtId="0" fontId="19" fillId="0" borderId="0" xfId="57" applyFont="1" applyFill="1" applyAlignment="1" applyProtection="1">
      <alignment horizontal="center" vertical="center"/>
      <protection/>
    </xf>
    <xf numFmtId="0" fontId="19" fillId="0" borderId="11" xfId="57" applyFont="1" applyFill="1" applyBorder="1" applyAlignment="1" applyProtection="1">
      <alignment horizontal="center" vertical="center"/>
      <protection/>
    </xf>
    <xf numFmtId="0" fontId="19" fillId="0" borderId="0" xfId="57" applyFont="1" applyFill="1" applyAlignment="1" applyProtection="1">
      <alignment vertical="center" wrapText="1"/>
      <protection/>
    </xf>
    <xf numFmtId="1" fontId="10" fillId="0" borderId="11" xfId="57" applyNumberFormat="1" applyFont="1" applyFill="1" applyBorder="1" applyAlignment="1" applyProtection="1">
      <alignment horizontal="left" vertical="center" wrapText="1"/>
      <protection/>
    </xf>
    <xf numFmtId="176" fontId="10" fillId="0" borderId="11" xfId="57" applyNumberFormat="1" applyFont="1" applyFill="1" applyBorder="1" applyAlignment="1" applyProtection="1">
      <alignment horizontal="left" vertical="center" wrapText="1"/>
      <protection/>
    </xf>
    <xf numFmtId="1" fontId="10" fillId="0" borderId="12" xfId="57" applyNumberFormat="1" applyFont="1" applyFill="1" applyBorder="1" applyAlignment="1" applyProtection="1">
      <alignment horizontal="center" vertical="center" wrapText="1"/>
      <protection/>
    </xf>
    <xf numFmtId="0" fontId="19" fillId="0" borderId="12" xfId="57" applyFont="1" applyFill="1" applyBorder="1" applyAlignment="1" applyProtection="1">
      <alignment vertical="center" wrapText="1"/>
      <protection/>
    </xf>
    <xf numFmtId="11" fontId="8" fillId="0" borderId="11" xfId="56" applyNumberFormat="1" applyFont="1" applyFill="1" applyBorder="1" applyAlignment="1">
      <alignment horizontal="center" vertical="center" wrapText="1"/>
      <protection/>
    </xf>
    <xf numFmtId="11" fontId="9" fillId="0" borderId="11" xfId="56" applyNumberFormat="1" applyFont="1" applyFill="1" applyBorder="1" applyAlignment="1">
      <alignment horizontal="center" vertical="center"/>
      <protection/>
    </xf>
    <xf numFmtId="49" fontId="10" fillId="0" borderId="11" xfId="56" applyNumberFormat="1" applyFont="1" applyFill="1" applyBorder="1" applyAlignment="1">
      <alignment horizontal="center" vertical="center" wrapText="1" shrinkToFit="1"/>
      <protection/>
    </xf>
    <xf numFmtId="3" fontId="8" fillId="0" borderId="11" xfId="56" applyNumberFormat="1" applyFont="1" applyFill="1" applyBorder="1" applyAlignment="1">
      <alignment horizontal="center" vertical="center" wrapText="1" shrinkToFit="1"/>
      <protection/>
    </xf>
    <xf numFmtId="3" fontId="10" fillId="0" borderId="11" xfId="56" applyNumberFormat="1" applyFont="1" applyFill="1" applyBorder="1" applyAlignment="1">
      <alignment horizontal="center" vertical="center" wrapText="1" shrinkToFit="1"/>
      <protection/>
    </xf>
    <xf numFmtId="0" fontId="2" fillId="0" borderId="0" xfId="56" applyNumberFormat="1" applyFont="1" applyFill="1" applyAlignment="1">
      <alignment horizontal="left"/>
      <protection/>
    </xf>
    <xf numFmtId="0" fontId="11" fillId="0" borderId="0" xfId="56" applyFont="1" applyFill="1" applyAlignment="1">
      <alignment vertical="center"/>
      <protection/>
    </xf>
    <xf numFmtId="0" fontId="2" fillId="0" borderId="0" xfId="56" applyNumberFormat="1" applyFont="1" applyFill="1" applyAlignment="1">
      <alignment horizontal="center"/>
      <protection/>
    </xf>
    <xf numFmtId="0" fontId="12" fillId="0" borderId="0" xfId="56" applyFont="1" applyFill="1" applyAlignment="1">
      <alignment horizontal="justify" vertical="center"/>
      <protection/>
    </xf>
    <xf numFmtId="0" fontId="12" fillId="0" borderId="0" xfId="56" applyFont="1" applyFill="1" applyAlignment="1">
      <alignment horizontal="left" vertical="center"/>
      <protection/>
    </xf>
    <xf numFmtId="0" fontId="2" fillId="0" borderId="0" xfId="56" applyFont="1" applyFill="1" applyAlignment="1">
      <alignment horizontal="left"/>
      <protection/>
    </xf>
    <xf numFmtId="0" fontId="13" fillId="0" borderId="0" xfId="56" applyFont="1" applyFill="1" applyAlignment="1">
      <alignment horizontal="center"/>
      <protection/>
    </xf>
    <xf numFmtId="0" fontId="2" fillId="0" borderId="0" xfId="56" applyNumberFormat="1" applyFont="1" applyFill="1" applyAlignment="1">
      <alignment/>
      <protection/>
    </xf>
    <xf numFmtId="3" fontId="19" fillId="0" borderId="0" xfId="54" applyNumberFormat="1" applyFont="1" applyFill="1" applyAlignment="1" applyProtection="1">
      <alignment horizontal="center"/>
      <protection/>
    </xf>
    <xf numFmtId="0" fontId="21" fillId="0" borderId="13" xfId="54" applyFont="1" applyFill="1" applyBorder="1" applyAlignment="1" applyProtection="1">
      <alignment vertical="center"/>
      <protection/>
    </xf>
    <xf numFmtId="0" fontId="21" fillId="0" borderId="14" xfId="54" applyFont="1" applyFill="1" applyBorder="1" applyAlignment="1" applyProtection="1">
      <alignment vertical="center"/>
      <protection/>
    </xf>
    <xf numFmtId="1" fontId="8" fillId="0" borderId="11" xfId="53" applyNumberFormat="1" applyFont="1" applyFill="1" applyBorder="1" applyAlignment="1" applyProtection="1">
      <alignment horizontal="left" vertical="center"/>
      <protection/>
    </xf>
    <xf numFmtId="1" fontId="8" fillId="0" borderId="11" xfId="53" applyNumberFormat="1" applyFont="1" applyFill="1" applyBorder="1" applyAlignment="1" applyProtection="1">
      <alignment horizontal="left" vertical="center" wrapText="1"/>
      <protection/>
    </xf>
    <xf numFmtId="1" fontId="26" fillId="0" borderId="11" xfId="53" applyNumberFormat="1" applyFont="1" applyFill="1" applyBorder="1" applyAlignment="1" applyProtection="1">
      <alignment horizontal="left" vertical="center" wrapText="1"/>
      <protection/>
    </xf>
    <xf numFmtId="3" fontId="8" fillId="0" borderId="11" xfId="53" applyNumberFormat="1" applyFont="1" applyFill="1" applyBorder="1" applyAlignment="1" applyProtection="1">
      <alignment horizontal="center" vertical="center" wrapText="1"/>
      <protection/>
    </xf>
    <xf numFmtId="3" fontId="27" fillId="0" borderId="11" xfId="53" applyNumberFormat="1" applyFont="1" applyFill="1" applyBorder="1" applyAlignment="1" applyProtection="1">
      <alignment horizontal="center"/>
      <protection/>
    </xf>
    <xf numFmtId="3" fontId="8" fillId="0" borderId="11" xfId="53" applyNumberFormat="1" applyFont="1" applyFill="1" applyBorder="1" applyAlignment="1" applyProtection="1">
      <alignment horizontal="center"/>
      <protection/>
    </xf>
    <xf numFmtId="3" fontId="26" fillId="0" borderId="11" xfId="53" applyNumberFormat="1" applyFont="1" applyFill="1" applyBorder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/>
      <protection/>
    </xf>
    <xf numFmtId="49" fontId="13" fillId="0" borderId="0" xfId="53" applyNumberFormat="1" applyFont="1" applyFill="1" applyBorder="1" applyAlignment="1" applyProtection="1">
      <alignment/>
      <protection/>
    </xf>
    <xf numFmtId="3" fontId="10" fillId="0" borderId="0" xfId="53" applyNumberFormat="1" applyFont="1" applyFill="1" applyBorder="1" applyAlignment="1" applyProtection="1">
      <alignment horizontal="center"/>
      <protection/>
    </xf>
    <xf numFmtId="49" fontId="10" fillId="0" borderId="0" xfId="53" applyNumberFormat="1" applyFont="1" applyFill="1" applyBorder="1" applyAlignment="1" applyProtection="1">
      <alignment horizontal="left" wrapText="1"/>
      <protection/>
    </xf>
    <xf numFmtId="0" fontId="10" fillId="0" borderId="0" xfId="53" applyFont="1" applyFill="1" applyProtection="1">
      <alignment/>
      <protection/>
    </xf>
    <xf numFmtId="0" fontId="13" fillId="0" borderId="0" xfId="53" applyFont="1" applyFill="1" applyProtection="1">
      <alignment/>
      <protection/>
    </xf>
    <xf numFmtId="3" fontId="10" fillId="0" borderId="0" xfId="53" applyNumberFormat="1" applyFont="1" applyFill="1" applyAlignment="1" applyProtection="1">
      <alignment horizontal="center"/>
      <protection/>
    </xf>
    <xf numFmtId="0" fontId="2" fillId="0" borderId="0" xfId="56" applyFont="1" applyFill="1" applyProtection="1">
      <alignment/>
      <protection/>
    </xf>
    <xf numFmtId="3" fontId="2" fillId="0" borderId="0" xfId="56" applyNumberFormat="1" applyFont="1" applyFill="1" applyAlignment="1" applyProtection="1">
      <alignment horizontal="center"/>
      <protection/>
    </xf>
    <xf numFmtId="0" fontId="19" fillId="0" borderId="0" xfId="53" applyFont="1" applyFill="1" applyAlignment="1" applyProtection="1">
      <alignment horizontal="left" readingOrder="1"/>
      <protection/>
    </xf>
    <xf numFmtId="0" fontId="19" fillId="0" borderId="0" xfId="54" applyFont="1" applyFill="1" applyProtection="1">
      <alignment/>
      <protection/>
    </xf>
    <xf numFmtId="0" fontId="7" fillId="0" borderId="0" xfId="54" applyFont="1" applyFill="1" applyAlignment="1" applyProtection="1">
      <alignment horizontal="center"/>
      <protection/>
    </xf>
    <xf numFmtId="3" fontId="10" fillId="7" borderId="11" xfId="5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3" applyFont="1" applyFill="1" applyAlignment="1" applyProtection="1">
      <alignment/>
      <protection/>
    </xf>
    <xf numFmtId="0" fontId="67" fillId="0" borderId="0" xfId="54" applyFont="1" applyFill="1" applyAlignment="1" applyProtection="1">
      <alignment horizontal="left"/>
      <protection/>
    </xf>
    <xf numFmtId="0" fontId="67" fillId="0" borderId="0" xfId="54" applyFont="1" applyFill="1" applyAlignment="1" applyProtection="1">
      <alignment horizontal="left" wrapText="1"/>
      <protection/>
    </xf>
    <xf numFmtId="0" fontId="67" fillId="0" borderId="0" xfId="54" applyFont="1" applyFill="1" applyProtection="1">
      <alignment/>
      <protection/>
    </xf>
    <xf numFmtId="3" fontId="65" fillId="0" borderId="0" xfId="54" applyNumberFormat="1" applyFont="1" applyFill="1" applyAlignment="1" applyProtection="1">
      <alignment horizontal="center"/>
      <protection/>
    </xf>
    <xf numFmtId="0" fontId="65" fillId="0" borderId="0" xfId="54" applyFont="1" applyFill="1" applyProtection="1">
      <alignment/>
      <protection/>
    </xf>
    <xf numFmtId="0" fontId="2" fillId="0" borderId="0" xfId="53" applyFont="1" applyFill="1" applyAlignment="1" applyProtection="1">
      <alignment horizontal="right"/>
      <protection/>
    </xf>
    <xf numFmtId="0" fontId="64" fillId="0" borderId="0" xfId="54" applyFont="1" applyFill="1" applyAlignment="1" applyProtection="1">
      <alignment vertical="center"/>
      <protection/>
    </xf>
    <xf numFmtId="0" fontId="68" fillId="0" borderId="0" xfId="54" applyFont="1" applyFill="1" applyProtection="1">
      <alignment/>
      <protection/>
    </xf>
    <xf numFmtId="172" fontId="68" fillId="0" borderId="0" xfId="54" applyNumberFormat="1" applyFont="1" applyFill="1" applyAlignment="1" applyProtection="1">
      <alignment horizontal="left" wrapText="1"/>
      <protection/>
    </xf>
    <xf numFmtId="172" fontId="68" fillId="0" borderId="0" xfId="54" applyNumberFormat="1" applyFont="1" applyFill="1" applyProtection="1">
      <alignment/>
      <protection/>
    </xf>
    <xf numFmtId="3" fontId="64" fillId="0" borderId="0" xfId="54" applyNumberFormat="1" applyFont="1" applyFill="1" applyAlignment="1" applyProtection="1">
      <alignment horizontal="center"/>
      <protection/>
    </xf>
    <xf numFmtId="0" fontId="64" fillId="0" borderId="0" xfId="54" applyFont="1" applyFill="1" applyAlignment="1" applyProtection="1">
      <alignment/>
      <protection/>
    </xf>
    <xf numFmtId="0" fontId="67" fillId="0" borderId="0" xfId="54" applyFont="1" applyFill="1" applyBorder="1" applyAlignment="1" applyProtection="1">
      <alignment horizontal="center"/>
      <protection/>
    </xf>
    <xf numFmtId="0" fontId="64" fillId="0" borderId="0" xfId="54" applyFont="1" applyFill="1" applyAlignment="1" applyProtection="1">
      <alignment horizontal="right"/>
      <protection/>
    </xf>
    <xf numFmtId="3" fontId="63" fillId="0" borderId="10" xfId="54" applyNumberFormat="1" applyFont="1" applyFill="1" applyBorder="1" applyAlignment="1" applyProtection="1">
      <alignment horizontal="center" wrapText="1"/>
      <protection/>
    </xf>
    <xf numFmtId="49" fontId="63" fillId="0" borderId="11" xfId="54" applyNumberFormat="1" applyFont="1" applyFill="1" applyBorder="1" applyAlignment="1" applyProtection="1">
      <alignment horizontal="center" vertical="center"/>
      <protection/>
    </xf>
    <xf numFmtId="49" fontId="63" fillId="0" borderId="0" xfId="54" applyNumberFormat="1" applyFont="1" applyFill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wrapText="1"/>
      <protection/>
    </xf>
    <xf numFmtId="0" fontId="64" fillId="0" borderId="0" xfId="54" applyFont="1" applyFill="1" applyProtection="1">
      <alignment/>
      <protection/>
    </xf>
    <xf numFmtId="3" fontId="69" fillId="0" borderId="13" xfId="54" applyNumberFormat="1" applyFont="1" applyFill="1" applyBorder="1" applyAlignment="1" applyProtection="1">
      <alignment horizontal="center" wrapText="1"/>
      <protection/>
    </xf>
    <xf numFmtId="49" fontId="9" fillId="7" borderId="11" xfId="53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9" fillId="7" borderId="11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Alignment="1" applyProtection="1">
      <alignment horizontal="left" wrapText="1"/>
      <protection/>
    </xf>
    <xf numFmtId="0" fontId="65" fillId="0" borderId="0" xfId="54" applyFont="1" applyFill="1" applyAlignment="1" applyProtection="1">
      <alignment horizontal="left"/>
      <protection/>
    </xf>
    <xf numFmtId="0" fontId="65" fillId="0" borderId="0" xfId="54" applyFont="1" applyFill="1" applyAlignment="1" applyProtection="1">
      <alignment horizontal="left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7" fillId="0" borderId="15" xfId="56" applyNumberFormat="1" applyFont="1" applyFill="1" applyBorder="1" applyAlignment="1">
      <alignment horizontal="center" vertical="center"/>
      <protection/>
    </xf>
    <xf numFmtId="0" fontId="10" fillId="0" borderId="11" xfId="56" applyNumberFormat="1" applyFont="1" applyFill="1" applyBorder="1" applyAlignment="1">
      <alignment horizontal="left" vertical="center" wrapText="1"/>
      <protection/>
    </xf>
    <xf numFmtId="0" fontId="10" fillId="0" borderId="16" xfId="56" applyFont="1" applyFill="1" applyBorder="1" applyAlignment="1">
      <alignment horizontal="left" wrapText="1"/>
      <protection/>
    </xf>
    <xf numFmtId="0" fontId="20" fillId="0" borderId="0" xfId="56" applyFont="1" applyFill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/>
      <protection/>
    </xf>
    <xf numFmtId="0" fontId="5" fillId="0" borderId="0" xfId="56" applyFont="1" applyFill="1" applyAlignment="1" applyProtection="1">
      <alignment horizontal="center" wrapText="1"/>
      <protection/>
    </xf>
    <xf numFmtId="0" fontId="3" fillId="0" borderId="0" xfId="56" applyFont="1" applyFill="1" applyAlignment="1">
      <alignment horizontal="right" vertical="center" wrapText="1"/>
      <protection/>
    </xf>
    <xf numFmtId="0" fontId="13" fillId="0" borderId="0" xfId="55" applyNumberFormat="1" applyFont="1" applyFill="1" applyAlignment="1">
      <alignment horizontal="center"/>
      <protection/>
    </xf>
    <xf numFmtId="0" fontId="6" fillId="0" borderId="15" xfId="56" applyFont="1" applyFill="1" applyBorder="1" applyAlignment="1" applyProtection="1">
      <alignment horizontal="left" vertical="center" wrapText="1"/>
      <protection locked="0"/>
    </xf>
    <xf numFmtId="0" fontId="7" fillId="0" borderId="0" xfId="56" applyFont="1" applyFill="1" applyBorder="1" applyAlignment="1">
      <alignment horizontal="center"/>
      <protection/>
    </xf>
    <xf numFmtId="0" fontId="7" fillId="0" borderId="15" xfId="56" applyFont="1" applyFill="1" applyBorder="1" applyAlignment="1">
      <alignment horizontal="center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49" fontId="8" fillId="0" borderId="11" xfId="56" applyNumberFormat="1" applyFont="1" applyFill="1" applyBorder="1" applyAlignment="1">
      <alignment horizontal="left" vertical="center" wrapText="1"/>
      <protection/>
    </xf>
    <xf numFmtId="0" fontId="7" fillId="0" borderId="0" xfId="56" applyFont="1" applyFill="1" applyAlignment="1">
      <alignment horizontal="center" vertical="center"/>
      <protection/>
    </xf>
    <xf numFmtId="11" fontId="8" fillId="0" borderId="12" xfId="56" applyNumberFormat="1" applyFont="1" applyFill="1" applyBorder="1" applyAlignment="1">
      <alignment horizontal="center" vertical="center" wrapText="1"/>
      <protection/>
    </xf>
    <xf numFmtId="11" fontId="8" fillId="0" borderId="10" xfId="56" applyNumberFormat="1" applyFont="1" applyFill="1" applyBorder="1" applyAlignment="1">
      <alignment horizontal="center" vertical="center" wrapText="1"/>
      <protection/>
    </xf>
    <xf numFmtId="11" fontId="8" fillId="0" borderId="11" xfId="56" applyNumberFormat="1" applyFont="1" applyFill="1" applyBorder="1" applyAlignment="1">
      <alignment horizontal="center" vertical="center" wrapText="1"/>
      <protection/>
    </xf>
    <xf numFmtId="0" fontId="13" fillId="0" borderId="0" xfId="56" applyNumberFormat="1" applyFont="1" applyFill="1" applyAlignment="1">
      <alignment horizontal="center" vertical="top"/>
      <protection/>
    </xf>
    <xf numFmtId="0" fontId="2" fillId="0" borderId="0" xfId="56" applyNumberFormat="1" applyFont="1" applyFill="1" applyAlignment="1">
      <alignment horizontal="left"/>
      <protection/>
    </xf>
    <xf numFmtId="0" fontId="5" fillId="0" borderId="0" xfId="56" applyFont="1" applyFill="1" applyAlignment="1" applyProtection="1">
      <alignment horizontal="center" wrapText="1"/>
      <protection locked="0"/>
    </xf>
    <xf numFmtId="0" fontId="9" fillId="0" borderId="12" xfId="56" applyNumberFormat="1" applyFont="1" applyFill="1" applyBorder="1" applyAlignment="1">
      <alignment horizontal="center" vertical="center"/>
      <protection/>
    </xf>
    <xf numFmtId="0" fontId="9" fillId="0" borderId="10" xfId="56" applyNumberFormat="1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6" applyFont="1" applyFill="1" applyBorder="1" applyAlignment="1">
      <alignment horizontal="center" vertical="center" wrapText="1"/>
      <protection/>
    </xf>
    <xf numFmtId="0" fontId="8" fillId="0" borderId="19" xfId="56" applyFont="1" applyFill="1" applyBorder="1" applyAlignment="1">
      <alignment horizontal="center" vertical="center" wrapText="1"/>
      <protection/>
    </xf>
    <xf numFmtId="0" fontId="8" fillId="0" borderId="20" xfId="56" applyFont="1" applyFill="1" applyBorder="1" applyAlignment="1">
      <alignment horizontal="center" vertical="center" wrapText="1"/>
      <protection/>
    </xf>
    <xf numFmtId="0" fontId="12" fillId="7" borderId="0" xfId="55" applyFont="1" applyFill="1" applyAlignment="1" applyProtection="1">
      <alignment horizontal="left" vertical="center"/>
      <protection locked="0"/>
    </xf>
    <xf numFmtId="0" fontId="19" fillId="7" borderId="0" xfId="53" applyFont="1" applyFill="1" applyAlignment="1" applyProtection="1">
      <alignment horizontal="center" readingOrder="1"/>
      <protection locked="0"/>
    </xf>
    <xf numFmtId="0" fontId="64" fillId="0" borderId="0" xfId="54" applyFont="1" applyFill="1" applyAlignment="1" applyProtection="1">
      <alignment horizontal="center" vertical="center" wrapText="1"/>
      <protection/>
    </xf>
    <xf numFmtId="0" fontId="66" fillId="0" borderId="0" xfId="54" applyFont="1" applyFill="1" applyAlignment="1" applyProtection="1">
      <alignment horizontal="center" vertical="center" wrapText="1"/>
      <protection/>
    </xf>
    <xf numFmtId="0" fontId="66" fillId="0" borderId="0" xfId="54" applyFont="1" applyFill="1" applyAlignment="1" applyProtection="1">
      <alignment horizontal="center" vertical="center"/>
      <protection/>
    </xf>
    <xf numFmtId="0" fontId="70" fillId="13" borderId="0" xfId="54" applyFont="1" applyFill="1" applyAlignment="1" applyProtection="1">
      <alignment horizontal="center"/>
      <protection locked="0"/>
    </xf>
    <xf numFmtId="0" fontId="67" fillId="0" borderId="0" xfId="54" applyFont="1" applyFill="1" applyAlignment="1" applyProtection="1">
      <alignment horizontal="center"/>
      <protection/>
    </xf>
    <xf numFmtId="0" fontId="67" fillId="0" borderId="0" xfId="54" applyFont="1" applyFill="1" applyBorder="1" applyAlignment="1" applyProtection="1">
      <alignment horizontal="center"/>
      <protection/>
    </xf>
    <xf numFmtId="0" fontId="71" fillId="0" borderId="12" xfId="54" applyFont="1" applyFill="1" applyBorder="1" applyAlignment="1" applyProtection="1">
      <alignment horizontal="center" vertical="center" wrapText="1"/>
      <protection/>
    </xf>
    <xf numFmtId="0" fontId="71" fillId="0" borderId="21" xfId="54" applyFont="1" applyFill="1" applyBorder="1" applyAlignment="1" applyProtection="1">
      <alignment horizontal="center" vertical="center" wrapText="1"/>
      <protection/>
    </xf>
    <xf numFmtId="0" fontId="71" fillId="0" borderId="10" xfId="54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2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3" fontId="67" fillId="0" borderId="12" xfId="54" applyNumberFormat="1" applyFont="1" applyFill="1" applyBorder="1" applyAlignment="1" applyProtection="1">
      <alignment horizontal="center" vertical="center" wrapText="1"/>
      <protection/>
    </xf>
    <xf numFmtId="3" fontId="67" fillId="0" borderId="21" xfId="54" applyNumberFormat="1" applyFont="1" applyFill="1" applyBorder="1" applyAlignment="1" applyProtection="1">
      <alignment horizontal="center" vertical="center" wrapText="1"/>
      <protection/>
    </xf>
    <xf numFmtId="3" fontId="67" fillId="0" borderId="10" xfId="54" applyNumberFormat="1" applyFont="1" applyFill="1" applyBorder="1" applyAlignment="1" applyProtection="1">
      <alignment horizontal="center" vertical="center" wrapText="1"/>
      <protection/>
    </xf>
    <xf numFmtId="0" fontId="71" fillId="0" borderId="11" xfId="54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" fillId="13" borderId="0" xfId="56" applyNumberFormat="1" applyFont="1" applyFill="1" applyAlignment="1" applyProtection="1">
      <alignment horizontal="center" wrapText="1"/>
      <protection locked="0"/>
    </xf>
    <xf numFmtId="0" fontId="18" fillId="0" borderId="0" xfId="53" applyFont="1" applyFill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2" fillId="0" borderId="0" xfId="53" applyFont="1" applyFill="1" applyAlignment="1" applyProtection="1">
      <alignment horizontal="right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1" fontId="10" fillId="0" borderId="12" xfId="57" applyNumberFormat="1" applyFont="1" applyFill="1" applyBorder="1" applyAlignment="1" applyProtection="1">
      <alignment horizontal="center" vertical="center" wrapText="1"/>
      <protection/>
    </xf>
    <xf numFmtId="1" fontId="10" fillId="0" borderId="10" xfId="57" applyNumberFormat="1" applyFont="1" applyFill="1" applyBorder="1" applyAlignment="1" applyProtection="1">
      <alignment horizontal="center" vertical="center" wrapText="1"/>
      <protection/>
    </xf>
    <xf numFmtId="1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19" fillId="0" borderId="0" xfId="54" applyFont="1" applyFill="1" applyBorder="1" applyAlignment="1" applyProtection="1">
      <alignment horizontal="center"/>
      <protection/>
    </xf>
    <xf numFmtId="0" fontId="19" fillId="0" borderId="12" xfId="57" applyFont="1" applyFill="1" applyBorder="1" applyAlignment="1" applyProtection="1">
      <alignment horizontal="center" vertical="center" wrapText="1"/>
      <protection/>
    </xf>
    <xf numFmtId="0" fontId="19" fillId="0" borderId="21" xfId="57" applyFont="1" applyFill="1" applyBorder="1" applyAlignment="1" applyProtection="1">
      <alignment horizontal="center" vertical="center" wrapText="1"/>
      <protection/>
    </xf>
    <xf numFmtId="0" fontId="19" fillId="0" borderId="10" xfId="57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Fill="1" applyAlignment="1" applyProtection="1">
      <alignment horizontal="center" vertical="center" wrapText="1"/>
      <protection/>
    </xf>
    <xf numFmtId="0" fontId="19" fillId="0" borderId="0" xfId="54" applyFont="1" applyFill="1" applyAlignment="1" applyProtection="1">
      <alignment horizontal="center" vertical="center" wrapText="1"/>
      <protection/>
    </xf>
    <xf numFmtId="1" fontId="10" fillId="0" borderId="21" xfId="57" applyNumberFormat="1" applyFont="1" applyFill="1" applyBorder="1" applyAlignment="1" applyProtection="1">
      <alignment horizontal="center" vertical="center" wrapText="1"/>
      <protection/>
    </xf>
    <xf numFmtId="0" fontId="21" fillId="0" borderId="13" xfId="54" applyFont="1" applyFill="1" applyBorder="1" applyAlignment="1" applyProtection="1">
      <alignment horizontal="center" vertical="center" wrapText="1"/>
      <protection/>
    </xf>
    <xf numFmtId="0" fontId="21" fillId="0" borderId="14" xfId="54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Alignment="1" applyProtection="1">
      <alignment horizontal="center" vertical="top"/>
      <protection/>
    </xf>
    <xf numFmtId="49" fontId="8" fillId="0" borderId="11" xfId="53" applyNumberFormat="1" applyFont="1" applyFill="1" applyBorder="1" applyAlignment="1" applyProtection="1">
      <alignment horizontal="center"/>
      <protection/>
    </xf>
    <xf numFmtId="0" fontId="18" fillId="0" borderId="0" xfId="53" applyFont="1" applyFill="1" applyAlignment="1" applyProtection="1">
      <alignment horizontal="center" vertical="center"/>
      <protection/>
    </xf>
    <xf numFmtId="0" fontId="7" fillId="0" borderId="0" xfId="56" applyFont="1" applyFill="1" applyAlignment="1" applyProtection="1">
      <alignment horizontal="center" vertical="top"/>
      <protection/>
    </xf>
    <xf numFmtId="0" fontId="13" fillId="0" borderId="0" xfId="56" applyFont="1" applyFill="1" applyAlignment="1" applyProtection="1">
      <alignment horizontal="center" vertical="top"/>
      <protection/>
    </xf>
    <xf numFmtId="0" fontId="5" fillId="0" borderId="0" xfId="56" applyNumberFormat="1" applyFont="1" applyFill="1" applyAlignment="1" applyProtection="1">
      <alignment horizontal="center" wrapText="1"/>
      <protection/>
    </xf>
    <xf numFmtId="0" fontId="6" fillId="0" borderId="0" xfId="54" applyFont="1" applyFill="1" applyAlignment="1" applyProtection="1">
      <alignment/>
      <protection/>
    </xf>
    <xf numFmtId="0" fontId="23" fillId="0" borderId="0" xfId="54" applyFont="1" applyFill="1" applyAlignment="1" applyProtection="1">
      <alignment horizontal="left" wrapText="1"/>
      <protection/>
    </xf>
    <xf numFmtId="0" fontId="2" fillId="7" borderId="0" xfId="56" applyFont="1" applyFill="1" applyAlignment="1" applyProtection="1">
      <alignment/>
      <protection locked="0"/>
    </xf>
    <xf numFmtId="0" fontId="19" fillId="0" borderId="0" xfId="53" applyFont="1" applyFill="1" applyAlignment="1" applyProtection="1">
      <alignment horizontal="left" readingOrder="1"/>
      <protection/>
    </xf>
    <xf numFmtId="0" fontId="12" fillId="0" borderId="0" xfId="56" applyFont="1" applyFill="1" applyAlignment="1" applyProtection="1">
      <alignment horizontal="center" vertical="center"/>
      <protection/>
    </xf>
    <xf numFmtId="0" fontId="2" fillId="0" borderId="0" xfId="56" applyFont="1" applyFill="1" applyAlignment="1" applyProtection="1">
      <alignment horizontal="right"/>
      <protection/>
    </xf>
    <xf numFmtId="0" fontId="2" fillId="0" borderId="0" xfId="56" applyFont="1" applyFill="1" applyAlignment="1" applyProtection="1">
      <alignment/>
      <protection/>
    </xf>
    <xf numFmtId="3" fontId="67" fillId="13" borderId="11" xfId="54" applyNumberFormat="1" applyFont="1" applyFill="1" applyBorder="1" applyAlignment="1" applyProtection="1">
      <alignment horizontal="center" wrapText="1"/>
      <protection locked="0"/>
    </xf>
    <xf numFmtId="0" fontId="6" fillId="0" borderId="0" xfId="56" applyFont="1" applyFill="1" applyBorder="1" applyAlignment="1" applyProtection="1">
      <alignment horizontal="left" wrapText="1"/>
      <protection locked="0"/>
    </xf>
    <xf numFmtId="0" fontId="3" fillId="0" borderId="0" xfId="56" applyNumberFormat="1" applyFont="1" applyFill="1" applyAlignment="1">
      <alignment horizontal="right"/>
      <protection/>
    </xf>
    <xf numFmtId="0" fontId="7" fillId="0" borderId="0" xfId="56" applyFont="1" applyFill="1" applyBorder="1" applyAlignment="1">
      <alignment horizontal="center" vertical="top"/>
      <protection/>
    </xf>
    <xf numFmtId="0" fontId="7" fillId="0" borderId="15" xfId="56" applyFont="1" applyFill="1" applyBorder="1" applyAlignment="1">
      <alignment horizontal="center" vertical="top"/>
      <protection/>
    </xf>
    <xf numFmtId="0" fontId="7" fillId="0" borderId="15" xfId="56" applyNumberFormat="1" applyFont="1" applyFill="1" applyBorder="1" applyAlignment="1">
      <alignment horizontal="center" vertical="top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" xfId="55"/>
    <cellStyle name="Обычный 3_Приложение к строке 10 Уведомл.(мощность)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8;&#1051;&#1054;&#1046;&#1045;&#1053;&#1048;&#1045;%20&#1082;%20&#1089;&#1090;&#1088;&#1086;&#1082;&#1077;%2014%20(&#1087;&#1083;&#1072;&#1085;%20&#1050;&#1057;)%201,2%20&#1091;&#1088;%201%20&#1095;&#1072;&#1089;&#1090;&#1100;%20&#1042;&#1057;&#1045;&#1042;&#1054;&#1051;&#1054;&#104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КС 1, 2 ур ч.1"/>
      <sheetName val="РАСШ План КС 1, 2 ур ч.1"/>
      <sheetName val="КС_КСГ  1,2 ур 1 часть  +"/>
      <sheetName val="ВМП  1,2 ур 1 часть"/>
      <sheetName val="Лист2"/>
    </sheetNames>
    <sheetDataSet>
      <sheetData sheetId="2">
        <row r="6">
          <cell r="A6" t="str">
            <v>Медицинские организации: медицинские организации 1, 2 уровня, использующие Часть I Сборников тарифов по базовой программе ОМС в ЛО</v>
          </cell>
        </row>
        <row r="99">
          <cell r="A99" t="str">
            <v>Исполнитель_____________________________________________________________(тел ___________________)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5"/>
  <cols>
    <col min="1" max="1" width="9.140625" style="25" customWidth="1"/>
    <col min="2" max="2" width="9.140625" style="2" customWidth="1"/>
    <col min="3" max="3" width="61.8515625" style="4" customWidth="1"/>
    <col min="4" max="4" width="16.28125" style="2" customWidth="1"/>
    <col min="5" max="5" width="26.00390625" style="2" customWidth="1"/>
    <col min="6" max="16384" width="9.140625" style="2" customWidth="1"/>
  </cols>
  <sheetData>
    <row r="1" spans="1:5" ht="58.5" customHeight="1">
      <c r="A1" s="3"/>
      <c r="D1" s="153" t="s">
        <v>187</v>
      </c>
      <c r="E1" s="153"/>
    </row>
    <row r="2" spans="1:5" s="13" customFormat="1" ht="57.75" customHeight="1">
      <c r="A2" s="146" t="s">
        <v>50</v>
      </c>
      <c r="B2" s="146"/>
      <c r="C2" s="146"/>
      <c r="D2" s="146"/>
      <c r="E2" s="146"/>
    </row>
    <row r="3" spans="1:5" s="13" customFormat="1" ht="42.75" customHeight="1">
      <c r="A3" s="150" t="str">
        <f>'Расш План с подгр'!A6:I6</f>
        <v>Медицинские организации: медицинские организации 1, 2 уровня, использующие Часть I Сборников тарифов по базовой программе ОМС в ЛО</v>
      </c>
      <c r="B3" s="150"/>
      <c r="C3" s="150"/>
      <c r="D3" s="150"/>
      <c r="E3" s="150"/>
    </row>
    <row r="4" spans="1:5" ht="25.5" customHeight="1">
      <c r="A4" s="152" t="str">
        <f>'Расш План с подгр'!A7:I7</f>
        <v>Сопроводительное письмо к Уведомлению от ___________________ №__________________</v>
      </c>
      <c r="B4" s="152"/>
      <c r="C4" s="152"/>
      <c r="D4" s="152"/>
      <c r="E4" s="152"/>
    </row>
    <row r="5" spans="1:5" s="15" customFormat="1" ht="50.25" customHeight="1">
      <c r="A5" s="14" t="s">
        <v>47</v>
      </c>
      <c r="B5" s="15" t="str">
        <f>'Расш План с подгр'!B8</f>
        <v>470______</v>
      </c>
      <c r="C5" s="155">
        <f>'Расш План с подгр'!C8:I8</f>
        <v>0</v>
      </c>
      <c r="D5" s="155"/>
      <c r="E5" s="155"/>
    </row>
    <row r="6" spans="1:5" s="15" customFormat="1" ht="15" customHeight="1">
      <c r="A6" s="147" t="s">
        <v>48</v>
      </c>
      <c r="B6" s="147"/>
      <c r="C6" s="156" t="s">
        <v>49</v>
      </c>
      <c r="D6" s="157"/>
      <c r="E6" s="157"/>
    </row>
    <row r="7" spans="1:5" s="18" customFormat="1" ht="36" customHeight="1">
      <c r="A7" s="16" t="s">
        <v>21</v>
      </c>
      <c r="B7" s="158" t="s">
        <v>25</v>
      </c>
      <c r="C7" s="158"/>
      <c r="D7" s="17" t="s">
        <v>0</v>
      </c>
      <c r="E7" s="17" t="s">
        <v>26</v>
      </c>
    </row>
    <row r="8" spans="1:5" s="21" customFormat="1" ht="15">
      <c r="A8" s="19">
        <v>1</v>
      </c>
      <c r="B8" s="159">
        <v>2</v>
      </c>
      <c r="C8" s="159"/>
      <c r="D8" s="20" t="s">
        <v>2</v>
      </c>
      <c r="E8" s="20" t="s">
        <v>3</v>
      </c>
    </row>
    <row r="9" spans="1:5" s="23" customFormat="1" ht="18.75" customHeight="1">
      <c r="A9" s="19">
        <v>1</v>
      </c>
      <c r="B9" s="160" t="s">
        <v>27</v>
      </c>
      <c r="C9" s="160"/>
      <c r="D9" s="20" t="s">
        <v>28</v>
      </c>
      <c r="E9" s="22">
        <f>SUM(E10:E25)</f>
        <v>0</v>
      </c>
    </row>
    <row r="10" spans="1:5" s="23" customFormat="1" ht="15">
      <c r="A10" s="19">
        <v>2</v>
      </c>
      <c r="B10" s="148" t="s">
        <v>9</v>
      </c>
      <c r="C10" s="148"/>
      <c r="D10" s="20" t="s">
        <v>5</v>
      </c>
      <c r="E10" s="24">
        <f>'РАСШ План '!G11</f>
        <v>0</v>
      </c>
    </row>
    <row r="11" spans="1:5" s="23" customFormat="1" ht="15" customHeight="1">
      <c r="A11" s="19">
        <v>3</v>
      </c>
      <c r="B11" s="148" t="s">
        <v>80</v>
      </c>
      <c r="C11" s="148"/>
      <c r="D11" s="20" t="s">
        <v>6</v>
      </c>
      <c r="E11" s="24">
        <f>'РАСШ План '!G12</f>
        <v>0</v>
      </c>
    </row>
    <row r="12" spans="1:5" s="23" customFormat="1" ht="15" customHeight="1">
      <c r="A12" s="19">
        <v>4</v>
      </c>
      <c r="B12" s="148" t="s">
        <v>13</v>
      </c>
      <c r="C12" s="148"/>
      <c r="D12" s="20" t="s">
        <v>18</v>
      </c>
      <c r="E12" s="24">
        <f>'РАСШ План '!G13</f>
        <v>0</v>
      </c>
    </row>
    <row r="13" spans="1:5" s="23" customFormat="1" ht="15" customHeight="1">
      <c r="A13" s="19">
        <v>5</v>
      </c>
      <c r="B13" s="148" t="s">
        <v>102</v>
      </c>
      <c r="C13" s="148"/>
      <c r="D13" s="20" t="s">
        <v>29</v>
      </c>
      <c r="E13" s="24">
        <f>'РАСШ План '!G14</f>
        <v>0</v>
      </c>
    </row>
    <row r="14" spans="1:5" s="23" customFormat="1" ht="15" customHeight="1">
      <c r="A14" s="19">
        <v>6</v>
      </c>
      <c r="B14" s="148" t="s">
        <v>14</v>
      </c>
      <c r="C14" s="148"/>
      <c r="D14" s="20" t="s">
        <v>30</v>
      </c>
      <c r="E14" s="24">
        <f>'РАСШ План '!G15</f>
        <v>0</v>
      </c>
    </row>
    <row r="15" spans="1:5" s="23" customFormat="1" ht="15" customHeight="1">
      <c r="A15" s="19">
        <v>7</v>
      </c>
      <c r="B15" s="148" t="s">
        <v>15</v>
      </c>
      <c r="C15" s="148"/>
      <c r="D15" s="20" t="s">
        <v>31</v>
      </c>
      <c r="E15" s="24">
        <f>'РАСШ План '!G16</f>
        <v>0</v>
      </c>
    </row>
    <row r="16" spans="1:5" s="23" customFormat="1" ht="15" customHeight="1">
      <c r="A16" s="19">
        <v>8</v>
      </c>
      <c r="B16" s="148" t="s">
        <v>63</v>
      </c>
      <c r="C16" s="148"/>
      <c r="D16" s="20" t="s">
        <v>32</v>
      </c>
      <c r="E16" s="24">
        <f>'РАСШ План '!G17</f>
        <v>0</v>
      </c>
    </row>
    <row r="17" spans="1:5" s="23" customFormat="1" ht="15" customHeight="1">
      <c r="A17" s="19">
        <v>9</v>
      </c>
      <c r="B17" s="148" t="s">
        <v>17</v>
      </c>
      <c r="C17" s="148"/>
      <c r="D17" s="20" t="s">
        <v>34</v>
      </c>
      <c r="E17" s="24">
        <f>'РАСШ План '!G18</f>
        <v>0</v>
      </c>
    </row>
    <row r="18" spans="1:5" s="23" customFormat="1" ht="15" customHeight="1">
      <c r="A18" s="19">
        <v>10</v>
      </c>
      <c r="B18" s="148" t="s">
        <v>129</v>
      </c>
      <c r="C18" s="148"/>
      <c r="D18" s="20" t="s">
        <v>35</v>
      </c>
      <c r="E18" s="24">
        <f>'РАСШ План '!G19</f>
        <v>0</v>
      </c>
    </row>
    <row r="19" spans="1:5" s="23" customFormat="1" ht="24" customHeight="1">
      <c r="A19" s="19">
        <v>11</v>
      </c>
      <c r="B19" s="148" t="s">
        <v>7</v>
      </c>
      <c r="C19" s="148"/>
      <c r="D19" s="20" t="s">
        <v>36</v>
      </c>
      <c r="E19" s="24">
        <f>'РАСШ План '!G20</f>
        <v>0</v>
      </c>
    </row>
    <row r="20" spans="1:5" s="23" customFormat="1" ht="15" customHeight="1">
      <c r="A20" s="19">
        <v>12</v>
      </c>
      <c r="B20" s="148" t="s">
        <v>43</v>
      </c>
      <c r="C20" s="148"/>
      <c r="D20" s="20" t="s">
        <v>37</v>
      </c>
      <c r="E20" s="24">
        <f>'РАСШ План '!G21</f>
        <v>0</v>
      </c>
    </row>
    <row r="21" spans="1:5" s="23" customFormat="1" ht="15" customHeight="1">
      <c r="A21" s="19">
        <v>13</v>
      </c>
      <c r="B21" s="148" t="s">
        <v>11</v>
      </c>
      <c r="C21" s="148"/>
      <c r="D21" s="20" t="s">
        <v>38</v>
      </c>
      <c r="E21" s="24">
        <f>'РАСШ План '!G22</f>
        <v>0</v>
      </c>
    </row>
    <row r="22" spans="1:5" s="23" customFormat="1" ht="15">
      <c r="A22" s="19">
        <v>14</v>
      </c>
      <c r="B22" s="148" t="s">
        <v>10</v>
      </c>
      <c r="C22" s="148"/>
      <c r="D22" s="20" t="s">
        <v>39</v>
      </c>
      <c r="E22" s="24">
        <f>'РАСШ План '!G23</f>
        <v>0</v>
      </c>
    </row>
    <row r="23" spans="1:5" s="23" customFormat="1" ht="15" customHeight="1">
      <c r="A23" s="19">
        <v>15</v>
      </c>
      <c r="B23" s="148" t="s">
        <v>185</v>
      </c>
      <c r="C23" s="148"/>
      <c r="D23" s="20" t="s">
        <v>40</v>
      </c>
      <c r="E23" s="24">
        <f>'РАСШ План '!G24</f>
        <v>0</v>
      </c>
    </row>
    <row r="24" spans="1:5" s="23" customFormat="1" ht="15" customHeight="1">
      <c r="A24" s="19">
        <v>16</v>
      </c>
      <c r="B24" s="148" t="s">
        <v>45</v>
      </c>
      <c r="C24" s="148"/>
      <c r="D24" s="20" t="s">
        <v>41</v>
      </c>
      <c r="E24" s="24">
        <f>'РАСШ План '!G25</f>
        <v>0</v>
      </c>
    </row>
    <row r="25" spans="1:5" s="23" customFormat="1" ht="15" customHeight="1">
      <c r="A25" s="19">
        <v>17</v>
      </c>
      <c r="B25" s="148" t="s">
        <v>12</v>
      </c>
      <c r="C25" s="148"/>
      <c r="D25" s="20" t="s">
        <v>42</v>
      </c>
      <c r="E25" s="24">
        <f>'РАСШ План '!G26</f>
        <v>0</v>
      </c>
    </row>
    <row r="26" spans="1:5" ht="25.5" customHeight="1">
      <c r="A26" s="149" t="s">
        <v>19</v>
      </c>
      <c r="B26" s="149"/>
      <c r="C26" s="149"/>
      <c r="D26" s="149"/>
      <c r="E26" s="149"/>
    </row>
    <row r="27" spans="3:5" ht="25.5" customHeight="1">
      <c r="C27" s="26"/>
      <c r="D27" s="26"/>
      <c r="E27" s="26"/>
    </row>
    <row r="28" spans="1:3" s="28" customFormat="1" ht="18.75">
      <c r="A28" s="27" t="str">
        <f>'Расш План с подгр'!A93</f>
        <v>Руководитель медицинской организации ______________________________________________________ </v>
      </c>
      <c r="C28" s="29"/>
    </row>
    <row r="29" spans="1:5" s="28" customFormat="1" ht="18.75" customHeight="1">
      <c r="A29" s="154" t="s">
        <v>73</v>
      </c>
      <c r="B29" s="154"/>
      <c r="C29" s="154"/>
      <c r="D29" s="154"/>
      <c r="E29" s="154"/>
    </row>
    <row r="30" spans="1:3" s="28" customFormat="1" ht="18.75">
      <c r="A30" s="27" t="s">
        <v>72</v>
      </c>
      <c r="C30" s="29"/>
    </row>
    <row r="31" spans="1:3" s="28" customFormat="1" ht="15.75">
      <c r="A31" s="30"/>
      <c r="C31" s="31"/>
    </row>
    <row r="32" spans="1:4" s="28" customFormat="1" ht="15.75">
      <c r="A32" s="9" t="str">
        <f>'Расш План с подгр'!A95</f>
        <v>«_____»______________2017г.</v>
      </c>
      <c r="C32" s="32" t="s">
        <v>46</v>
      </c>
      <c r="D32" s="32"/>
    </row>
    <row r="33" spans="1:4" s="28" customFormat="1" ht="15">
      <c r="A33" s="151" t="s">
        <v>22</v>
      </c>
      <c r="B33" s="151"/>
      <c r="C33" s="33" t="s">
        <v>23</v>
      </c>
      <c r="D33" s="32"/>
    </row>
    <row r="34" spans="1:3" s="28" customFormat="1" ht="15">
      <c r="A34" s="30"/>
      <c r="C34" s="34"/>
    </row>
    <row r="35" spans="1:3" s="28" customFormat="1" ht="15">
      <c r="A35" s="27" t="str">
        <f>'Расш План с подгр'!A98</f>
        <v>Исполнитель_____________________________________________________________(тел ___________________)</v>
      </c>
      <c r="C35" s="34"/>
    </row>
    <row r="36" spans="1:8" s="28" customFormat="1" ht="15">
      <c r="A36" s="30"/>
      <c r="B36" s="35"/>
      <c r="C36" s="35" t="s">
        <v>24</v>
      </c>
      <c r="D36" s="35"/>
      <c r="E36" s="35"/>
      <c r="F36" s="35"/>
      <c r="G36" s="35"/>
      <c r="H36" s="35"/>
    </row>
  </sheetData>
  <sheetProtection password="CC09" sheet="1"/>
  <mergeCells count="29">
    <mergeCell ref="D1:E1"/>
    <mergeCell ref="A29:E29"/>
    <mergeCell ref="C5:E5"/>
    <mergeCell ref="C6:E6"/>
    <mergeCell ref="B7:C7"/>
    <mergeCell ref="B8:C8"/>
    <mergeCell ref="B9:C9"/>
    <mergeCell ref="B10:C10"/>
    <mergeCell ref="B11:C11"/>
    <mergeCell ref="B12:C12"/>
    <mergeCell ref="A33:B33"/>
    <mergeCell ref="A4:E4"/>
    <mergeCell ref="B23:C23"/>
    <mergeCell ref="B14:C14"/>
    <mergeCell ref="B15:C15"/>
    <mergeCell ref="B16:C16"/>
    <mergeCell ref="B17:C17"/>
    <mergeCell ref="B18:C18"/>
    <mergeCell ref="B19:C19"/>
    <mergeCell ref="B20:C20"/>
    <mergeCell ref="A2:E2"/>
    <mergeCell ref="A6:B6"/>
    <mergeCell ref="B24:C24"/>
    <mergeCell ref="B25:C25"/>
    <mergeCell ref="A26:E26"/>
    <mergeCell ref="B21:C21"/>
    <mergeCell ref="B22:C22"/>
    <mergeCell ref="B13:C13"/>
    <mergeCell ref="A3:E3"/>
  </mergeCells>
  <printOptions horizontalCentered="1"/>
  <pageMargins left="0.4330708661417323" right="0.4330708661417323" top="0.5511811023622047" bottom="0.15748031496062992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view="pageBreakPreview" zoomScaleSheetLayoutView="100" zoomScalePageLayoutView="0" workbookViewId="0" topLeftCell="A1">
      <selection activeCell="C6" sqref="C6:E6"/>
    </sheetView>
  </sheetViews>
  <sheetFormatPr defaultColWidth="9.140625" defaultRowHeight="15"/>
  <cols>
    <col min="1" max="1" width="9.140625" style="25" customWidth="1"/>
    <col min="2" max="2" width="9.140625" style="2" customWidth="1"/>
    <col min="3" max="3" width="34.7109375" style="4" customWidth="1"/>
    <col min="4" max="4" width="16.28125" style="2" customWidth="1"/>
    <col min="5" max="5" width="18.8515625" style="2" customWidth="1"/>
    <col min="6" max="6" width="16.7109375" style="2" customWidth="1"/>
    <col min="7" max="7" width="10.00390625" style="2" bestFit="1" customWidth="1"/>
    <col min="8" max="16384" width="9.140625" style="2" customWidth="1"/>
  </cols>
  <sheetData>
    <row r="1" spans="1:7" ht="77.25" customHeight="1">
      <c r="A1" s="3"/>
      <c r="E1" s="153" t="s">
        <v>536</v>
      </c>
      <c r="F1" s="153"/>
      <c r="G1" s="153"/>
    </row>
    <row r="2" spans="1:7" s="13" customFormat="1" ht="61.5" customHeight="1">
      <c r="A2" s="146" t="s">
        <v>50</v>
      </c>
      <c r="B2" s="146"/>
      <c r="C2" s="146"/>
      <c r="D2" s="146"/>
      <c r="E2" s="146"/>
      <c r="F2" s="146"/>
      <c r="G2" s="146"/>
    </row>
    <row r="3" spans="1:7" s="13" customFormat="1" ht="37.5" customHeight="1">
      <c r="A3" s="150" t="str">
        <f>'[1]КС_КСГ  1,2 ур 1 часть  +'!A6:J6</f>
        <v>Медицинские организации: медицинские организации 1, 2 уровня, использующие Часть I Сборников тарифов по базовой программе ОМС в ЛО</v>
      </c>
      <c r="B3" s="150"/>
      <c r="C3" s="150"/>
      <c r="D3" s="150"/>
      <c r="E3" s="150"/>
      <c r="F3" s="150"/>
      <c r="G3" s="150"/>
    </row>
    <row r="4" spans="1:7" ht="19.5" customHeight="1">
      <c r="A4" s="167" t="str">
        <f>'Расш План с подгр'!A7:I7</f>
        <v>Сопроводительное письмо к Уведомлению от ___________________ №__________________</v>
      </c>
      <c r="B4" s="167"/>
      <c r="C4" s="167"/>
      <c r="D4" s="167"/>
      <c r="E4" s="167"/>
      <c r="F4" s="167"/>
      <c r="G4" s="167"/>
    </row>
    <row r="5" spans="1:7" s="15" customFormat="1" ht="34.5" customHeight="1">
      <c r="A5" s="239" t="s">
        <v>47</v>
      </c>
      <c r="B5" s="15" t="str">
        <f>'Расш План с подгр'!B8</f>
        <v>470______</v>
      </c>
      <c r="C5" s="238">
        <f>'Расш План с подгр'!C8:I8</f>
        <v>0</v>
      </c>
      <c r="D5" s="238"/>
      <c r="E5" s="238"/>
      <c r="F5" s="238"/>
      <c r="G5" s="238"/>
    </row>
    <row r="6" spans="1:5" s="15" customFormat="1" ht="15" customHeight="1">
      <c r="A6" s="242" t="s">
        <v>48</v>
      </c>
      <c r="B6" s="242"/>
      <c r="C6" s="240" t="s">
        <v>49</v>
      </c>
      <c r="D6" s="241"/>
      <c r="E6" s="240"/>
    </row>
    <row r="7" spans="1:7" s="18" customFormat="1" ht="36" customHeight="1">
      <c r="A7" s="168" t="s">
        <v>21</v>
      </c>
      <c r="B7" s="170" t="s">
        <v>25</v>
      </c>
      <c r="C7" s="171"/>
      <c r="D7" s="162" t="s">
        <v>0</v>
      </c>
      <c r="E7" s="164" t="s">
        <v>26</v>
      </c>
      <c r="F7" s="164"/>
      <c r="G7" s="164"/>
    </row>
    <row r="8" spans="1:7" s="18" customFormat="1" ht="41.25" customHeight="1">
      <c r="A8" s="169"/>
      <c r="B8" s="172"/>
      <c r="C8" s="173"/>
      <c r="D8" s="163"/>
      <c r="E8" s="75" t="s">
        <v>537</v>
      </c>
      <c r="F8" s="75" t="s">
        <v>538</v>
      </c>
      <c r="G8" s="76" t="s">
        <v>539</v>
      </c>
    </row>
    <row r="9" spans="1:7" s="21" customFormat="1" ht="15">
      <c r="A9" s="19">
        <v>1</v>
      </c>
      <c r="B9" s="159">
        <v>2</v>
      </c>
      <c r="C9" s="159"/>
      <c r="D9" s="20" t="s">
        <v>2</v>
      </c>
      <c r="E9" s="77" t="s">
        <v>3</v>
      </c>
      <c r="F9" s="77" t="s">
        <v>540</v>
      </c>
      <c r="G9" s="77" t="s">
        <v>541</v>
      </c>
    </row>
    <row r="10" spans="1:7" s="23" customFormat="1" ht="18.75" customHeight="1">
      <c r="A10" s="19">
        <v>1</v>
      </c>
      <c r="B10" s="160" t="s">
        <v>27</v>
      </c>
      <c r="C10" s="160"/>
      <c r="D10" s="20" t="s">
        <v>28</v>
      </c>
      <c r="E10" s="78">
        <f>SUM(E11:E26)</f>
        <v>0</v>
      </c>
      <c r="F10" s="78">
        <f>SUM(F11:F26)</f>
        <v>0</v>
      </c>
      <c r="G10" s="78">
        <f>SUM(E10:F10)</f>
        <v>0</v>
      </c>
    </row>
    <row r="11" spans="1:7" s="23" customFormat="1" ht="15">
      <c r="A11" s="19">
        <v>2</v>
      </c>
      <c r="B11" s="148" t="s">
        <v>9</v>
      </c>
      <c r="C11" s="148"/>
      <c r="D11" s="20" t="s">
        <v>5</v>
      </c>
      <c r="E11" s="79">
        <f>'Расш План с подгр'!E24</f>
        <v>0</v>
      </c>
      <c r="F11" s="79"/>
      <c r="G11" s="78">
        <f aca="true" t="shared" si="0" ref="G11:G26">SUM(E11:F11)</f>
        <v>0</v>
      </c>
    </row>
    <row r="12" spans="1:7" s="23" customFormat="1" ht="15" customHeight="1">
      <c r="A12" s="19">
        <v>3</v>
      </c>
      <c r="B12" s="148" t="s">
        <v>80</v>
      </c>
      <c r="C12" s="148"/>
      <c r="D12" s="20" t="s">
        <v>6</v>
      </c>
      <c r="E12" s="79">
        <f>'Расш План с подгр'!E28</f>
        <v>0</v>
      </c>
      <c r="F12" s="79"/>
      <c r="G12" s="78">
        <f t="shared" si="0"/>
        <v>0</v>
      </c>
    </row>
    <row r="13" spans="1:7" s="23" customFormat="1" ht="15" customHeight="1">
      <c r="A13" s="19">
        <v>4</v>
      </c>
      <c r="B13" s="148" t="s">
        <v>13</v>
      </c>
      <c r="C13" s="148"/>
      <c r="D13" s="20" t="s">
        <v>18</v>
      </c>
      <c r="E13" s="79">
        <f>'Расш План с подгр'!E30</f>
        <v>0</v>
      </c>
      <c r="F13" s="79"/>
      <c r="G13" s="78">
        <f t="shared" si="0"/>
        <v>0</v>
      </c>
    </row>
    <row r="14" spans="1:7" s="23" customFormat="1" ht="15" customHeight="1">
      <c r="A14" s="19">
        <v>5</v>
      </c>
      <c r="B14" s="148" t="s">
        <v>102</v>
      </c>
      <c r="C14" s="148"/>
      <c r="D14" s="20" t="s">
        <v>29</v>
      </c>
      <c r="E14" s="79">
        <f>'Расш План с подгр'!E34</f>
        <v>0</v>
      </c>
      <c r="F14" s="79"/>
      <c r="G14" s="78">
        <f t="shared" si="0"/>
        <v>0</v>
      </c>
    </row>
    <row r="15" spans="1:7" s="23" customFormat="1" ht="15" customHeight="1">
      <c r="A15" s="19">
        <v>6</v>
      </c>
      <c r="B15" s="148" t="s">
        <v>14</v>
      </c>
      <c r="C15" s="148"/>
      <c r="D15" s="20" t="s">
        <v>30</v>
      </c>
      <c r="E15" s="79">
        <f>'Расш План с подгр'!E44</f>
        <v>0</v>
      </c>
      <c r="F15" s="79">
        <f>'Расш План ВМП'!J99</f>
        <v>0</v>
      </c>
      <c r="G15" s="78">
        <f t="shared" si="0"/>
        <v>0</v>
      </c>
    </row>
    <row r="16" spans="1:7" s="23" customFormat="1" ht="15" customHeight="1">
      <c r="A16" s="19">
        <v>7</v>
      </c>
      <c r="B16" s="148" t="s">
        <v>15</v>
      </c>
      <c r="C16" s="148"/>
      <c r="D16" s="20" t="s">
        <v>31</v>
      </c>
      <c r="E16" s="79">
        <f>'Расш План с подгр'!E46</f>
        <v>0</v>
      </c>
      <c r="F16" s="79"/>
      <c r="G16" s="78">
        <f t="shared" si="0"/>
        <v>0</v>
      </c>
    </row>
    <row r="17" spans="1:7" s="23" customFormat="1" ht="15" customHeight="1">
      <c r="A17" s="19">
        <v>8</v>
      </c>
      <c r="B17" s="148" t="s">
        <v>63</v>
      </c>
      <c r="C17" s="148"/>
      <c r="D17" s="20" t="s">
        <v>32</v>
      </c>
      <c r="E17" s="79">
        <f>'Расш План с подгр'!E49</f>
        <v>0</v>
      </c>
      <c r="F17" s="79"/>
      <c r="G17" s="78">
        <f t="shared" si="0"/>
        <v>0</v>
      </c>
    </row>
    <row r="18" spans="1:7" s="23" customFormat="1" ht="15" customHeight="1">
      <c r="A18" s="19">
        <v>9</v>
      </c>
      <c r="B18" s="148" t="s">
        <v>17</v>
      </c>
      <c r="C18" s="148"/>
      <c r="D18" s="20" t="s">
        <v>34</v>
      </c>
      <c r="E18" s="79">
        <f>'Расш План с подгр'!E51</f>
        <v>0</v>
      </c>
      <c r="F18" s="79">
        <f>'Расш План ВМП'!J111</f>
        <v>0</v>
      </c>
      <c r="G18" s="78">
        <f t="shared" si="0"/>
        <v>0</v>
      </c>
    </row>
    <row r="19" spans="1:7" s="23" customFormat="1" ht="15" customHeight="1">
      <c r="A19" s="19">
        <v>10</v>
      </c>
      <c r="B19" s="148" t="s">
        <v>129</v>
      </c>
      <c r="C19" s="148"/>
      <c r="D19" s="20" t="s">
        <v>35</v>
      </c>
      <c r="E19" s="79">
        <f>'Расш План с подгр'!E54</f>
        <v>0</v>
      </c>
      <c r="F19" s="79"/>
      <c r="G19" s="78">
        <f t="shared" si="0"/>
        <v>0</v>
      </c>
    </row>
    <row r="20" spans="1:7" s="23" customFormat="1" ht="24" customHeight="1">
      <c r="A20" s="19">
        <v>11</v>
      </c>
      <c r="B20" s="148" t="s">
        <v>7</v>
      </c>
      <c r="C20" s="148"/>
      <c r="D20" s="20" t="s">
        <v>36</v>
      </c>
      <c r="E20" s="79">
        <f>'Расш План с подгр'!E62</f>
        <v>0</v>
      </c>
      <c r="F20" s="79">
        <f>'Расш План ВМП'!J24</f>
        <v>0</v>
      </c>
      <c r="G20" s="78">
        <f t="shared" si="0"/>
        <v>0</v>
      </c>
    </row>
    <row r="21" spans="1:7" s="23" customFormat="1" ht="29.25" customHeight="1">
      <c r="A21" s="19">
        <v>12</v>
      </c>
      <c r="B21" s="148" t="s">
        <v>43</v>
      </c>
      <c r="C21" s="148"/>
      <c r="D21" s="20" t="s">
        <v>37</v>
      </c>
      <c r="E21" s="79">
        <f>'Расш План с подгр'!E64</f>
        <v>0</v>
      </c>
      <c r="F21" s="79"/>
      <c r="G21" s="78">
        <f t="shared" si="0"/>
        <v>0</v>
      </c>
    </row>
    <row r="22" spans="1:7" s="23" customFormat="1" ht="15" customHeight="1">
      <c r="A22" s="19">
        <v>13</v>
      </c>
      <c r="B22" s="148" t="s">
        <v>11</v>
      </c>
      <c r="C22" s="148"/>
      <c r="D22" s="20" t="s">
        <v>38</v>
      </c>
      <c r="E22" s="79">
        <f>'Расш План с подгр'!E68</f>
        <v>0</v>
      </c>
      <c r="F22" s="79">
        <f>'Расш План ВМП'!J76</f>
        <v>0</v>
      </c>
      <c r="G22" s="78">
        <f t="shared" si="0"/>
        <v>0</v>
      </c>
    </row>
    <row r="23" spans="1:7" s="23" customFormat="1" ht="15">
      <c r="A23" s="19">
        <v>14</v>
      </c>
      <c r="B23" s="148" t="s">
        <v>10</v>
      </c>
      <c r="C23" s="148"/>
      <c r="D23" s="20" t="s">
        <v>39</v>
      </c>
      <c r="E23" s="79">
        <f>'Расш План с подгр'!E76</f>
        <v>0</v>
      </c>
      <c r="F23" s="79"/>
      <c r="G23" s="78">
        <f t="shared" si="0"/>
        <v>0</v>
      </c>
    </row>
    <row r="24" spans="1:7" s="23" customFormat="1" ht="15" customHeight="1">
      <c r="A24" s="19">
        <v>15</v>
      </c>
      <c r="B24" s="148" t="s">
        <v>185</v>
      </c>
      <c r="C24" s="148"/>
      <c r="D24" s="20" t="s">
        <v>40</v>
      </c>
      <c r="E24" s="79">
        <f>'Расш План с подгр'!E83</f>
        <v>0</v>
      </c>
      <c r="F24" s="79">
        <f>'Расш План ВМП'!J39</f>
        <v>0</v>
      </c>
      <c r="G24" s="78">
        <f t="shared" si="0"/>
        <v>0</v>
      </c>
    </row>
    <row r="25" spans="1:7" s="23" customFormat="1" ht="15" customHeight="1">
      <c r="A25" s="19">
        <v>16</v>
      </c>
      <c r="B25" s="148" t="s">
        <v>45</v>
      </c>
      <c r="C25" s="148"/>
      <c r="D25" s="20" t="s">
        <v>41</v>
      </c>
      <c r="E25" s="79">
        <f>'Расш План с подгр'!E88</f>
        <v>0</v>
      </c>
      <c r="F25" s="79"/>
      <c r="G25" s="78">
        <f t="shared" si="0"/>
        <v>0</v>
      </c>
    </row>
    <row r="26" spans="1:7" s="23" customFormat="1" ht="15" customHeight="1">
      <c r="A26" s="19">
        <v>17</v>
      </c>
      <c r="B26" s="148" t="s">
        <v>12</v>
      </c>
      <c r="C26" s="148"/>
      <c r="D26" s="20" t="s">
        <v>42</v>
      </c>
      <c r="E26" s="79">
        <f>'Расш План с подгр'!E90</f>
        <v>0</v>
      </c>
      <c r="F26" s="79">
        <f>'Расш План ВМП'!J82</f>
        <v>0</v>
      </c>
      <c r="G26" s="78">
        <f t="shared" si="0"/>
        <v>0</v>
      </c>
    </row>
    <row r="27" spans="1:7" ht="20.25" customHeight="1">
      <c r="A27" s="149" t="s">
        <v>19</v>
      </c>
      <c r="B27" s="149"/>
      <c r="C27" s="149"/>
      <c r="D27" s="149"/>
      <c r="E27" s="149"/>
      <c r="F27" s="149"/>
      <c r="G27" s="149"/>
    </row>
    <row r="28" spans="3:5" ht="25.5" customHeight="1">
      <c r="C28" s="26"/>
      <c r="D28" s="26"/>
      <c r="E28" s="26"/>
    </row>
    <row r="29" spans="1:3" ht="18.75">
      <c r="A29" s="80" t="str">
        <f>'Расш План с подгр'!A93:E93</f>
        <v>Руководитель медицинской организации ______________________________________________________ </v>
      </c>
      <c r="C29" s="81"/>
    </row>
    <row r="30" spans="1:7" ht="18.75" customHeight="1">
      <c r="A30" s="165" t="s">
        <v>73</v>
      </c>
      <c r="B30" s="165"/>
      <c r="C30" s="165"/>
      <c r="D30" s="165"/>
      <c r="E30" s="165"/>
      <c r="F30" s="165"/>
      <c r="G30" s="165"/>
    </row>
    <row r="31" spans="1:3" ht="18.75">
      <c r="A31" s="80" t="s">
        <v>72</v>
      </c>
      <c r="C31" s="81"/>
    </row>
    <row r="32" spans="1:3" ht="15.75">
      <c r="A32" s="82"/>
      <c r="C32" s="83"/>
    </row>
    <row r="33" spans="1:4" ht="15.75">
      <c r="A33" s="84" t="str">
        <f>'Расш План с подгр'!A95:C95</f>
        <v>«_____»______________2017г.</v>
      </c>
      <c r="D33" s="85" t="s">
        <v>46</v>
      </c>
    </row>
    <row r="34" spans="1:5" ht="15">
      <c r="A34" s="161" t="s">
        <v>22</v>
      </c>
      <c r="B34" s="161"/>
      <c r="D34" s="85"/>
      <c r="E34" s="86" t="s">
        <v>23</v>
      </c>
    </row>
    <row r="35" ht="15">
      <c r="A35" s="82"/>
    </row>
    <row r="36" spans="1:7" ht="15">
      <c r="A36" s="166" t="str">
        <f>'[1]КС_КСГ  1,2 ур 1 часть  +'!A99</f>
        <v>Исполнитель_____________________________________________________________(тел ___________________)</v>
      </c>
      <c r="B36" s="166"/>
      <c r="C36" s="166"/>
      <c r="D36" s="166"/>
      <c r="E36" s="166"/>
      <c r="F36" s="166"/>
      <c r="G36" s="166"/>
    </row>
    <row r="37" spans="1:8" ht="15">
      <c r="A37" s="82"/>
      <c r="B37" s="87"/>
      <c r="C37" s="87" t="s">
        <v>24</v>
      </c>
      <c r="D37" s="87"/>
      <c r="E37" s="87"/>
      <c r="F37" s="87"/>
      <c r="G37" s="87"/>
      <c r="H37" s="87"/>
    </row>
  </sheetData>
  <sheetProtection password="CC09" sheet="1"/>
  <mergeCells count="33">
    <mergeCell ref="A30:G30"/>
    <mergeCell ref="A36:G36"/>
    <mergeCell ref="A2:G2"/>
    <mergeCell ref="A3:G3"/>
    <mergeCell ref="A4:G4"/>
    <mergeCell ref="C5:G5"/>
    <mergeCell ref="A6:B6"/>
    <mergeCell ref="C6:E6"/>
    <mergeCell ref="A7:A8"/>
    <mergeCell ref="B7:C8"/>
    <mergeCell ref="D7:D8"/>
    <mergeCell ref="E7:G7"/>
    <mergeCell ref="B9:C9"/>
    <mergeCell ref="B10:C10"/>
    <mergeCell ref="B11:C11"/>
    <mergeCell ref="B12:C12"/>
    <mergeCell ref="B24:C24"/>
    <mergeCell ref="B13:C13"/>
    <mergeCell ref="B14:C14"/>
    <mergeCell ref="B15:C15"/>
    <mergeCell ref="B16:C16"/>
    <mergeCell ref="B17:C17"/>
    <mergeCell ref="B18:C18"/>
    <mergeCell ref="B25:C25"/>
    <mergeCell ref="B26:C26"/>
    <mergeCell ref="A34:B34"/>
    <mergeCell ref="A27:G27"/>
    <mergeCell ref="E1:G1"/>
    <mergeCell ref="B19:C19"/>
    <mergeCell ref="B20:C20"/>
    <mergeCell ref="B21:C21"/>
    <mergeCell ref="B22:C22"/>
    <mergeCell ref="B23:C23"/>
  </mergeCells>
  <printOptions horizontalCentered="1"/>
  <pageMargins left="0.4330708661417323" right="0.4330708661417323" top="0.5511811023622047" bottom="0.15748031496062992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view="pageBreakPreview" zoomScale="80" zoomScaleNormal="80" zoomScaleSheetLayoutView="80" zoomScalePageLayoutView="0" workbookViewId="0" topLeftCell="A1">
      <selection activeCell="F14" sqref="F14"/>
    </sheetView>
  </sheetViews>
  <sheetFormatPr defaultColWidth="9.140625" defaultRowHeight="15"/>
  <cols>
    <col min="1" max="1" width="5.421875" style="144" customWidth="1"/>
    <col min="2" max="2" width="21.28125" style="145" customWidth="1"/>
    <col min="3" max="3" width="63.00390625" style="116" customWidth="1"/>
    <col min="4" max="4" width="15.140625" style="116" customWidth="1"/>
    <col min="5" max="5" width="15.8515625" style="115" customWidth="1"/>
    <col min="6" max="9" width="18.7109375" style="116" customWidth="1"/>
    <col min="10" max="16384" width="9.140625" style="116" customWidth="1"/>
  </cols>
  <sheetData>
    <row r="1" spans="1:9" ht="49.5" customHeight="1">
      <c r="A1" s="112"/>
      <c r="B1" s="113"/>
      <c r="C1" s="114"/>
      <c r="D1" s="114"/>
      <c r="G1" s="209" t="s">
        <v>188</v>
      </c>
      <c r="H1" s="209"/>
      <c r="I1" s="209"/>
    </row>
    <row r="2" spans="1:9" ht="15.75" customHeight="1">
      <c r="A2" s="112"/>
      <c r="B2" s="113"/>
      <c r="C2" s="114"/>
      <c r="D2" s="114"/>
      <c r="H2" s="117"/>
      <c r="I2" s="117"/>
    </row>
    <row r="3" spans="1:15" ht="36" customHeight="1">
      <c r="A3" s="176" t="s">
        <v>191</v>
      </c>
      <c r="B3" s="176"/>
      <c r="C3" s="176"/>
      <c r="D3" s="176"/>
      <c r="E3" s="176"/>
      <c r="F3" s="176"/>
      <c r="G3" s="176"/>
      <c r="H3" s="176"/>
      <c r="I3" s="176"/>
      <c r="J3" s="118"/>
      <c r="K3" s="118"/>
      <c r="L3" s="118"/>
      <c r="M3" s="118"/>
      <c r="N3" s="118"/>
      <c r="O3" s="118"/>
    </row>
    <row r="4" spans="1:9" ht="30.75" customHeight="1">
      <c r="A4" s="177" t="s">
        <v>51</v>
      </c>
      <c r="B4" s="177"/>
      <c r="C4" s="177"/>
      <c r="D4" s="177"/>
      <c r="E4" s="177"/>
      <c r="F4" s="177"/>
      <c r="G4" s="177"/>
      <c r="H4" s="177"/>
      <c r="I4" s="177"/>
    </row>
    <row r="5" spans="1:9" ht="19.5" customHeight="1">
      <c r="A5" s="119"/>
      <c r="B5" s="120"/>
      <c r="C5" s="121"/>
      <c r="E5" s="122" t="s">
        <v>79</v>
      </c>
      <c r="F5" s="123"/>
      <c r="G5" s="123"/>
      <c r="H5" s="119"/>
      <c r="I5" s="119"/>
    </row>
    <row r="6" spans="1:12" ht="17.25" customHeight="1">
      <c r="A6" s="178" t="s">
        <v>186</v>
      </c>
      <c r="B6" s="178"/>
      <c r="C6" s="178"/>
      <c r="D6" s="178"/>
      <c r="E6" s="178"/>
      <c r="F6" s="178"/>
      <c r="G6" s="178"/>
      <c r="H6" s="178"/>
      <c r="I6" s="178"/>
      <c r="J6" s="124"/>
      <c r="K6" s="124"/>
      <c r="L6" s="124"/>
    </row>
    <row r="7" spans="1:9" ht="16.5" customHeight="1">
      <c r="A7" s="204" t="s">
        <v>190</v>
      </c>
      <c r="B7" s="204"/>
      <c r="C7" s="204"/>
      <c r="D7" s="204"/>
      <c r="E7" s="204"/>
      <c r="F7" s="204"/>
      <c r="G7" s="204"/>
      <c r="H7" s="204"/>
      <c r="I7" s="204"/>
    </row>
    <row r="8" spans="1:12" ht="18.75" customHeight="1">
      <c r="A8" s="125" t="s">
        <v>47</v>
      </c>
      <c r="B8" s="10" t="s">
        <v>71</v>
      </c>
      <c r="C8" s="179"/>
      <c r="D8" s="179"/>
      <c r="E8" s="179"/>
      <c r="F8" s="179"/>
      <c r="G8" s="179"/>
      <c r="H8" s="179"/>
      <c r="I8" s="179"/>
      <c r="J8" s="124"/>
      <c r="K8" s="124"/>
      <c r="L8" s="124"/>
    </row>
    <row r="9" spans="1:9" ht="15" customHeight="1">
      <c r="A9" s="180" t="s">
        <v>52</v>
      </c>
      <c r="B9" s="180"/>
      <c r="C9" s="181" t="s">
        <v>49</v>
      </c>
      <c r="D9" s="181"/>
      <c r="E9" s="181"/>
      <c r="F9" s="181"/>
      <c r="G9" s="181"/>
      <c r="H9" s="181"/>
      <c r="I9" s="181"/>
    </row>
    <row r="10" spans="1:9" ht="17.25" customHeight="1">
      <c r="A10" s="182" t="s">
        <v>76</v>
      </c>
      <c r="B10" s="193" t="s">
        <v>53</v>
      </c>
      <c r="C10" s="193"/>
      <c r="D10" s="193"/>
      <c r="E10" s="190" t="s">
        <v>26</v>
      </c>
      <c r="F10" s="194"/>
      <c r="G10" s="194"/>
      <c r="H10" s="194"/>
      <c r="I10" s="194"/>
    </row>
    <row r="11" spans="1:9" ht="16.5" customHeight="1">
      <c r="A11" s="183"/>
      <c r="B11" s="193"/>
      <c r="C11" s="193"/>
      <c r="D11" s="193"/>
      <c r="E11" s="191"/>
      <c r="F11" s="210" t="s">
        <v>4</v>
      </c>
      <c r="G11" s="210"/>
      <c r="H11" s="210"/>
      <c r="I11" s="210"/>
    </row>
    <row r="12" spans="1:9" ht="43.5" customHeight="1">
      <c r="A12" s="183"/>
      <c r="B12" s="190" t="s">
        <v>54</v>
      </c>
      <c r="C12" s="190" t="s">
        <v>189</v>
      </c>
      <c r="D12" s="190" t="s">
        <v>55</v>
      </c>
      <c r="E12" s="191"/>
      <c r="F12" s="11"/>
      <c r="G12" s="11"/>
      <c r="H12" s="11"/>
      <c r="I12" s="11"/>
    </row>
    <row r="13" spans="1:9" ht="18.75">
      <c r="A13" s="183"/>
      <c r="B13" s="191"/>
      <c r="C13" s="191"/>
      <c r="D13" s="191"/>
      <c r="E13" s="191"/>
      <c r="F13" s="185" t="s">
        <v>78</v>
      </c>
      <c r="G13" s="186"/>
      <c r="H13" s="186"/>
      <c r="I13" s="187"/>
    </row>
    <row r="14" spans="1:9" ht="33" customHeight="1">
      <c r="A14" s="184"/>
      <c r="B14" s="192"/>
      <c r="C14" s="192"/>
      <c r="D14" s="192"/>
      <c r="E14" s="192"/>
      <c r="F14" s="11" t="s">
        <v>56</v>
      </c>
      <c r="G14" s="11" t="s">
        <v>56</v>
      </c>
      <c r="H14" s="11" t="s">
        <v>56</v>
      </c>
      <c r="I14" s="11" t="s">
        <v>56</v>
      </c>
    </row>
    <row r="15" spans="1:9" s="128" customFormat="1" ht="14.25" customHeight="1">
      <c r="A15" s="1">
        <v>1</v>
      </c>
      <c r="B15" s="1" t="s">
        <v>1</v>
      </c>
      <c r="C15" s="1" t="s">
        <v>2</v>
      </c>
      <c r="D15" s="1" t="s">
        <v>3</v>
      </c>
      <c r="E15" s="126">
        <v>5</v>
      </c>
      <c r="F15" s="127" t="s">
        <v>542</v>
      </c>
      <c r="G15" s="127" t="s">
        <v>57</v>
      </c>
      <c r="H15" s="127" t="s">
        <v>58</v>
      </c>
      <c r="I15" s="127" t="s">
        <v>59</v>
      </c>
    </row>
    <row r="16" spans="1:9" ht="18.75">
      <c r="A16" s="198">
        <v>1</v>
      </c>
      <c r="B16" s="206" t="s">
        <v>9</v>
      </c>
      <c r="C16" s="130" t="s">
        <v>9</v>
      </c>
      <c r="D16" s="131" t="s">
        <v>81</v>
      </c>
      <c r="E16" s="237"/>
      <c r="F16" s="12"/>
      <c r="G16" s="12"/>
      <c r="H16" s="12"/>
      <c r="I16" s="12"/>
    </row>
    <row r="17" spans="1:9" ht="18.75">
      <c r="A17" s="199"/>
      <c r="B17" s="207"/>
      <c r="C17" s="132" t="s">
        <v>82</v>
      </c>
      <c r="D17" s="131" t="s">
        <v>83</v>
      </c>
      <c r="E17" s="237"/>
      <c r="F17" s="12"/>
      <c r="G17" s="12"/>
      <c r="H17" s="12"/>
      <c r="I17" s="12"/>
    </row>
    <row r="18" spans="1:9" ht="18.75">
      <c r="A18" s="199"/>
      <c r="B18" s="207"/>
      <c r="C18" s="132" t="s">
        <v>84</v>
      </c>
      <c r="D18" s="131" t="s">
        <v>85</v>
      </c>
      <c r="E18" s="237"/>
      <c r="F18" s="12"/>
      <c r="G18" s="12"/>
      <c r="H18" s="12"/>
      <c r="I18" s="12"/>
    </row>
    <row r="19" spans="1:9" ht="18.75">
      <c r="A19" s="199"/>
      <c r="B19" s="207"/>
      <c r="C19" s="132" t="s">
        <v>86</v>
      </c>
      <c r="D19" s="131" t="s">
        <v>87</v>
      </c>
      <c r="E19" s="237"/>
      <c r="F19" s="12"/>
      <c r="G19" s="12"/>
      <c r="H19" s="12"/>
      <c r="I19" s="12"/>
    </row>
    <row r="20" spans="1:9" ht="18.75">
      <c r="A20" s="199"/>
      <c r="B20" s="207"/>
      <c r="C20" s="133" t="s">
        <v>88</v>
      </c>
      <c r="D20" s="131" t="s">
        <v>89</v>
      </c>
      <c r="E20" s="237"/>
      <c r="F20" s="12"/>
      <c r="G20" s="12"/>
      <c r="H20" s="12"/>
      <c r="I20" s="12"/>
    </row>
    <row r="21" spans="1:9" s="135" customFormat="1" ht="18.75">
      <c r="A21" s="199"/>
      <c r="B21" s="207"/>
      <c r="C21" s="134" t="s">
        <v>90</v>
      </c>
      <c r="D21" s="131" t="s">
        <v>91</v>
      </c>
      <c r="E21" s="237"/>
      <c r="F21" s="12"/>
      <c r="G21" s="12"/>
      <c r="H21" s="12"/>
      <c r="I21" s="12"/>
    </row>
    <row r="22" spans="1:9" s="135" customFormat="1" ht="18.75">
      <c r="A22" s="199"/>
      <c r="B22" s="207"/>
      <c r="C22" s="134" t="s">
        <v>92</v>
      </c>
      <c r="D22" s="131" t="s">
        <v>93</v>
      </c>
      <c r="E22" s="237"/>
      <c r="F22" s="12"/>
      <c r="G22" s="12"/>
      <c r="H22" s="12"/>
      <c r="I22" s="12"/>
    </row>
    <row r="23" spans="1:9" s="135" customFormat="1" ht="18.75">
      <c r="A23" s="200"/>
      <c r="B23" s="208"/>
      <c r="C23" s="134" t="s">
        <v>94</v>
      </c>
      <c r="D23" s="131" t="s">
        <v>95</v>
      </c>
      <c r="E23" s="237"/>
      <c r="F23" s="12"/>
      <c r="G23" s="12"/>
      <c r="H23" s="12"/>
      <c r="I23" s="12"/>
    </row>
    <row r="24" spans="1:9" s="135" customFormat="1" ht="18.75">
      <c r="A24" s="5"/>
      <c r="B24" s="6" t="s">
        <v>60</v>
      </c>
      <c r="C24" s="7" t="str">
        <f>B16</f>
        <v>Кардиология</v>
      </c>
      <c r="D24" s="8"/>
      <c r="E24" s="136">
        <f>SUM(E16:E23)</f>
        <v>0</v>
      </c>
      <c r="F24" s="137"/>
      <c r="G24" s="137"/>
      <c r="H24" s="137"/>
      <c r="I24" s="137"/>
    </row>
    <row r="25" spans="1:9" s="135" customFormat="1" ht="18.75">
      <c r="A25" s="188">
        <v>2</v>
      </c>
      <c r="B25" s="206" t="s">
        <v>33</v>
      </c>
      <c r="C25" s="129" t="s">
        <v>96</v>
      </c>
      <c r="D25" s="131" t="s">
        <v>97</v>
      </c>
      <c r="E25" s="237"/>
      <c r="F25" s="12"/>
      <c r="G25" s="12"/>
      <c r="H25" s="12"/>
      <c r="I25" s="12"/>
    </row>
    <row r="26" spans="1:9" s="135" customFormat="1" ht="18.75">
      <c r="A26" s="201"/>
      <c r="B26" s="207"/>
      <c r="C26" s="129" t="s">
        <v>98</v>
      </c>
      <c r="D26" s="131" t="s">
        <v>99</v>
      </c>
      <c r="E26" s="237"/>
      <c r="F26" s="12"/>
      <c r="G26" s="12"/>
      <c r="H26" s="12"/>
      <c r="I26" s="12"/>
    </row>
    <row r="27" spans="1:9" s="135" customFormat="1" ht="18.75">
      <c r="A27" s="189"/>
      <c r="B27" s="208"/>
      <c r="C27" s="129" t="s">
        <v>80</v>
      </c>
      <c r="D27" s="131" t="s">
        <v>100</v>
      </c>
      <c r="E27" s="237"/>
      <c r="F27" s="12"/>
      <c r="G27" s="12"/>
      <c r="H27" s="12"/>
      <c r="I27" s="12"/>
    </row>
    <row r="28" spans="1:9" s="135" customFormat="1" ht="18.75">
      <c r="A28" s="5"/>
      <c r="B28" s="6" t="s">
        <v>60</v>
      </c>
      <c r="C28" s="7" t="str">
        <f>B25</f>
        <v>Педиатрия</v>
      </c>
      <c r="D28" s="8"/>
      <c r="E28" s="136">
        <f>SUM(E25:E27)</f>
        <v>0</v>
      </c>
      <c r="F28" s="137"/>
      <c r="G28" s="137"/>
      <c r="H28" s="137"/>
      <c r="I28" s="137"/>
    </row>
    <row r="29" spans="1:9" s="135" customFormat="1" ht="18.75">
      <c r="A29" s="138">
        <v>3</v>
      </c>
      <c r="B29" s="129" t="s">
        <v>13</v>
      </c>
      <c r="C29" s="132" t="s">
        <v>13</v>
      </c>
      <c r="D29" s="131" t="s">
        <v>101</v>
      </c>
      <c r="E29" s="237"/>
      <c r="F29" s="12"/>
      <c r="G29" s="12"/>
      <c r="H29" s="12"/>
      <c r="I29" s="12"/>
    </row>
    <row r="30" spans="1:9" s="135" customFormat="1" ht="18.75">
      <c r="A30" s="5"/>
      <c r="B30" s="6" t="s">
        <v>60</v>
      </c>
      <c r="C30" s="7" t="str">
        <f>B29</f>
        <v>Терапия</v>
      </c>
      <c r="D30" s="8"/>
      <c r="E30" s="136">
        <f>E29</f>
        <v>0</v>
      </c>
      <c r="F30" s="137"/>
      <c r="G30" s="137"/>
      <c r="H30" s="137"/>
      <c r="I30" s="137"/>
    </row>
    <row r="31" spans="1:9" s="135" customFormat="1" ht="18.75">
      <c r="A31" s="188">
        <v>4</v>
      </c>
      <c r="B31" s="195" t="s">
        <v>102</v>
      </c>
      <c r="C31" s="133" t="s">
        <v>103</v>
      </c>
      <c r="D31" s="131" t="s">
        <v>104</v>
      </c>
      <c r="E31" s="237"/>
      <c r="F31" s="12"/>
      <c r="G31" s="12"/>
      <c r="H31" s="12"/>
      <c r="I31" s="12"/>
    </row>
    <row r="32" spans="1:9" s="135" customFormat="1" ht="18.75">
      <c r="A32" s="201"/>
      <c r="B32" s="196"/>
      <c r="C32" s="133" t="s">
        <v>105</v>
      </c>
      <c r="D32" s="131" t="s">
        <v>106</v>
      </c>
      <c r="E32" s="237"/>
      <c r="F32" s="12"/>
      <c r="G32" s="12"/>
      <c r="H32" s="12"/>
      <c r="I32" s="12"/>
    </row>
    <row r="33" spans="1:9" s="135" customFormat="1" ht="18.75">
      <c r="A33" s="189"/>
      <c r="B33" s="197"/>
      <c r="C33" s="133" t="s">
        <v>107</v>
      </c>
      <c r="D33" s="131" t="s">
        <v>108</v>
      </c>
      <c r="E33" s="237"/>
      <c r="F33" s="12"/>
      <c r="G33" s="12"/>
      <c r="H33" s="12"/>
      <c r="I33" s="12"/>
    </row>
    <row r="34" spans="1:9" s="135" customFormat="1" ht="18.75">
      <c r="A34" s="5"/>
      <c r="B34" s="6" t="s">
        <v>60</v>
      </c>
      <c r="C34" s="7" t="str">
        <f>B31</f>
        <v>Инфекционные болезни</v>
      </c>
      <c r="D34" s="8"/>
      <c r="E34" s="136">
        <f>SUM(E31:E33)</f>
        <v>0</v>
      </c>
      <c r="F34" s="137"/>
      <c r="G34" s="137"/>
      <c r="H34" s="137"/>
      <c r="I34" s="137"/>
    </row>
    <row r="35" spans="1:9" s="135" customFormat="1" ht="18.75">
      <c r="A35" s="188">
        <v>5</v>
      </c>
      <c r="B35" s="195" t="s">
        <v>14</v>
      </c>
      <c r="C35" s="132" t="s">
        <v>14</v>
      </c>
      <c r="D35" s="131" t="s">
        <v>109</v>
      </c>
      <c r="E35" s="237"/>
      <c r="F35" s="12"/>
      <c r="G35" s="12"/>
      <c r="H35" s="12"/>
      <c r="I35" s="12"/>
    </row>
    <row r="36" spans="1:9" s="135" customFormat="1" ht="18.75">
      <c r="A36" s="201"/>
      <c r="B36" s="196"/>
      <c r="C36" s="139" t="s">
        <v>61</v>
      </c>
      <c r="D36" s="131" t="s">
        <v>110</v>
      </c>
      <c r="E36" s="237"/>
      <c r="F36" s="12"/>
      <c r="G36" s="12"/>
      <c r="H36" s="12"/>
      <c r="I36" s="12"/>
    </row>
    <row r="37" spans="1:9" s="135" customFormat="1" ht="18.75">
      <c r="A37" s="201"/>
      <c r="B37" s="196"/>
      <c r="C37" s="132" t="s">
        <v>111</v>
      </c>
      <c r="D37" s="131" t="s">
        <v>112</v>
      </c>
      <c r="E37" s="237"/>
      <c r="F37" s="12"/>
      <c r="G37" s="12"/>
      <c r="H37" s="12"/>
      <c r="I37" s="12"/>
    </row>
    <row r="38" spans="1:9" s="135" customFormat="1" ht="18.75">
      <c r="A38" s="201"/>
      <c r="B38" s="196"/>
      <c r="C38" s="133" t="s">
        <v>113</v>
      </c>
      <c r="D38" s="131" t="s">
        <v>114</v>
      </c>
      <c r="E38" s="237"/>
      <c r="F38" s="12"/>
      <c r="G38" s="12"/>
      <c r="H38" s="12"/>
      <c r="I38" s="12"/>
    </row>
    <row r="39" spans="1:9" s="135" customFormat="1" ht="18.75">
      <c r="A39" s="201"/>
      <c r="B39" s="196"/>
      <c r="C39" s="132" t="s">
        <v>115</v>
      </c>
      <c r="D39" s="131" t="s">
        <v>116</v>
      </c>
      <c r="E39" s="237"/>
      <c r="F39" s="12"/>
      <c r="G39" s="12"/>
      <c r="H39" s="12"/>
      <c r="I39" s="12"/>
    </row>
    <row r="40" spans="1:9" s="135" customFormat="1" ht="18.75">
      <c r="A40" s="201"/>
      <c r="B40" s="196"/>
      <c r="C40" s="133" t="s">
        <v>117</v>
      </c>
      <c r="D40" s="131" t="s">
        <v>118</v>
      </c>
      <c r="E40" s="237"/>
      <c r="F40" s="12"/>
      <c r="G40" s="12"/>
      <c r="H40" s="12"/>
      <c r="I40" s="12"/>
    </row>
    <row r="41" spans="1:9" s="135" customFormat="1" ht="18.75">
      <c r="A41" s="201"/>
      <c r="B41" s="196"/>
      <c r="C41" s="132" t="s">
        <v>119</v>
      </c>
      <c r="D41" s="131" t="s">
        <v>120</v>
      </c>
      <c r="E41" s="237"/>
      <c r="F41" s="12"/>
      <c r="G41" s="12"/>
      <c r="H41" s="12"/>
      <c r="I41" s="12"/>
    </row>
    <row r="42" spans="1:9" s="135" customFormat="1" ht="18.75">
      <c r="A42" s="201"/>
      <c r="B42" s="196"/>
      <c r="C42" s="132" t="s">
        <v>121</v>
      </c>
      <c r="D42" s="131" t="s">
        <v>122</v>
      </c>
      <c r="E42" s="237"/>
      <c r="F42" s="12"/>
      <c r="G42" s="12"/>
      <c r="H42" s="12"/>
      <c r="I42" s="12"/>
    </row>
    <row r="43" spans="1:9" s="135" customFormat="1" ht="18.75">
      <c r="A43" s="189"/>
      <c r="B43" s="197"/>
      <c r="C43" s="132" t="s">
        <v>123</v>
      </c>
      <c r="D43" s="131" t="s">
        <v>124</v>
      </c>
      <c r="E43" s="237"/>
      <c r="F43" s="12"/>
      <c r="G43" s="12"/>
      <c r="H43" s="12"/>
      <c r="I43" s="12"/>
    </row>
    <row r="44" spans="1:9" s="135" customFormat="1" ht="18.75">
      <c r="A44" s="5"/>
      <c r="B44" s="6" t="s">
        <v>60</v>
      </c>
      <c r="C44" s="7" t="str">
        <f>B35</f>
        <v>Травматология и ортопедия</v>
      </c>
      <c r="D44" s="8"/>
      <c r="E44" s="136">
        <f>SUM(E35:E43)</f>
        <v>0</v>
      </c>
      <c r="F44" s="137"/>
      <c r="G44" s="137"/>
      <c r="H44" s="137"/>
      <c r="I44" s="137"/>
    </row>
    <row r="45" spans="1:9" s="135" customFormat="1" ht="18.75">
      <c r="A45" s="140">
        <v>6</v>
      </c>
      <c r="B45" s="132" t="s">
        <v>15</v>
      </c>
      <c r="C45" s="132" t="s">
        <v>62</v>
      </c>
      <c r="D45" s="131" t="s">
        <v>125</v>
      </c>
      <c r="E45" s="237"/>
      <c r="F45" s="12"/>
      <c r="G45" s="12"/>
      <c r="H45" s="12"/>
      <c r="I45" s="12"/>
    </row>
    <row r="46" spans="1:9" s="135" customFormat="1" ht="18.75">
      <c r="A46" s="5"/>
      <c r="B46" s="6" t="s">
        <v>60</v>
      </c>
      <c r="C46" s="7" t="str">
        <f>B45</f>
        <v>Урология</v>
      </c>
      <c r="D46" s="8"/>
      <c r="E46" s="136">
        <f>E45</f>
        <v>0</v>
      </c>
      <c r="F46" s="137"/>
      <c r="G46" s="137"/>
      <c r="H46" s="137"/>
      <c r="I46" s="137"/>
    </row>
    <row r="47" spans="1:9" s="135" customFormat="1" ht="18.75">
      <c r="A47" s="188">
        <v>7</v>
      </c>
      <c r="B47" s="195" t="s">
        <v>16</v>
      </c>
      <c r="C47" s="133" t="s">
        <v>63</v>
      </c>
      <c r="D47" s="131" t="s">
        <v>126</v>
      </c>
      <c r="E47" s="237"/>
      <c r="F47" s="12"/>
      <c r="G47" s="12"/>
      <c r="H47" s="12"/>
      <c r="I47" s="12"/>
    </row>
    <row r="48" spans="1:9" s="135" customFormat="1" ht="18.75">
      <c r="A48" s="189"/>
      <c r="B48" s="197"/>
      <c r="C48" s="132" t="s">
        <v>64</v>
      </c>
      <c r="D48" s="131" t="s">
        <v>127</v>
      </c>
      <c r="E48" s="237"/>
      <c r="F48" s="12"/>
      <c r="G48" s="12"/>
      <c r="H48" s="12"/>
      <c r="I48" s="12"/>
    </row>
    <row r="49" spans="1:9" s="135" customFormat="1" ht="18.75">
      <c r="A49" s="5"/>
      <c r="B49" s="6" t="s">
        <v>60</v>
      </c>
      <c r="C49" s="7" t="str">
        <f>B47</f>
        <v>Хирургия</v>
      </c>
      <c r="D49" s="8"/>
      <c r="E49" s="136">
        <f>SUM(E47:E48)</f>
        <v>0</v>
      </c>
      <c r="F49" s="137"/>
      <c r="G49" s="137"/>
      <c r="H49" s="137"/>
      <c r="I49" s="137"/>
    </row>
    <row r="50" spans="1:9" s="135" customFormat="1" ht="25.5">
      <c r="A50" s="140">
        <v>8</v>
      </c>
      <c r="B50" s="132" t="s">
        <v>17</v>
      </c>
      <c r="C50" s="132" t="s">
        <v>17</v>
      </c>
      <c r="D50" s="131" t="s">
        <v>128</v>
      </c>
      <c r="E50" s="237"/>
      <c r="F50" s="12"/>
      <c r="G50" s="12"/>
      <c r="H50" s="12"/>
      <c r="I50" s="12"/>
    </row>
    <row r="51" spans="1:9" s="135" customFormat="1" ht="18.75">
      <c r="A51" s="5"/>
      <c r="B51" s="6" t="s">
        <v>60</v>
      </c>
      <c r="C51" s="7" t="str">
        <f>B50</f>
        <v>Челюстно-лицевая хирургия</v>
      </c>
      <c r="D51" s="8"/>
      <c r="E51" s="136">
        <f>E50</f>
        <v>0</v>
      </c>
      <c r="F51" s="137"/>
      <c r="G51" s="137"/>
      <c r="H51" s="137"/>
      <c r="I51" s="137"/>
    </row>
    <row r="52" spans="1:9" s="135" customFormat="1" ht="18.75">
      <c r="A52" s="188">
        <v>9</v>
      </c>
      <c r="B52" s="195" t="s">
        <v>8</v>
      </c>
      <c r="C52" s="133" t="s">
        <v>129</v>
      </c>
      <c r="D52" s="131" t="s">
        <v>130</v>
      </c>
      <c r="E52" s="237"/>
      <c r="F52" s="12"/>
      <c r="G52" s="12"/>
      <c r="H52" s="12"/>
      <c r="I52" s="12"/>
    </row>
    <row r="53" spans="1:9" s="135" customFormat="1" ht="18.75">
      <c r="A53" s="189"/>
      <c r="B53" s="197"/>
      <c r="C53" s="132" t="s">
        <v>65</v>
      </c>
      <c r="D53" s="131" t="s">
        <v>131</v>
      </c>
      <c r="E53" s="237"/>
      <c r="F53" s="12"/>
      <c r="G53" s="12"/>
      <c r="H53" s="12"/>
      <c r="I53" s="12"/>
    </row>
    <row r="54" spans="1:9" s="135" customFormat="1" ht="18.75">
      <c r="A54" s="5"/>
      <c r="B54" s="6" t="s">
        <v>60</v>
      </c>
      <c r="C54" s="7" t="str">
        <f>B52</f>
        <v>Детская хирургия</v>
      </c>
      <c r="D54" s="8"/>
      <c r="E54" s="136">
        <f>SUM(E52:E53)</f>
        <v>0</v>
      </c>
      <c r="F54" s="137"/>
      <c r="G54" s="137"/>
      <c r="H54" s="137"/>
      <c r="I54" s="137"/>
    </row>
    <row r="55" spans="1:9" s="135" customFormat="1" ht="18.75">
      <c r="A55" s="188">
        <v>10</v>
      </c>
      <c r="B55" s="195" t="s">
        <v>7</v>
      </c>
      <c r="C55" s="133" t="s">
        <v>132</v>
      </c>
      <c r="D55" s="131" t="s">
        <v>133</v>
      </c>
      <c r="E55" s="237"/>
      <c r="F55" s="12"/>
      <c r="G55" s="12"/>
      <c r="H55" s="12"/>
      <c r="I55" s="12"/>
    </row>
    <row r="56" spans="1:9" s="135" customFormat="1" ht="18.75">
      <c r="A56" s="201"/>
      <c r="B56" s="196"/>
      <c r="C56" s="132" t="s">
        <v>134</v>
      </c>
      <c r="D56" s="131" t="s">
        <v>135</v>
      </c>
      <c r="E56" s="237"/>
      <c r="F56" s="12"/>
      <c r="G56" s="12"/>
      <c r="H56" s="12"/>
      <c r="I56" s="12"/>
    </row>
    <row r="57" spans="1:9" s="135" customFormat="1" ht="18.75">
      <c r="A57" s="201"/>
      <c r="B57" s="196"/>
      <c r="C57" s="132" t="s">
        <v>136</v>
      </c>
      <c r="D57" s="131" t="s">
        <v>137</v>
      </c>
      <c r="E57" s="237"/>
      <c r="F57" s="12"/>
      <c r="G57" s="12"/>
      <c r="H57" s="12"/>
      <c r="I57" s="12"/>
    </row>
    <row r="58" spans="1:9" s="135" customFormat="1" ht="18.75">
      <c r="A58" s="201"/>
      <c r="B58" s="196"/>
      <c r="C58" s="132" t="s">
        <v>138</v>
      </c>
      <c r="D58" s="131" t="s">
        <v>139</v>
      </c>
      <c r="E58" s="237"/>
      <c r="F58" s="12"/>
      <c r="G58" s="12"/>
      <c r="H58" s="12"/>
      <c r="I58" s="12"/>
    </row>
    <row r="59" spans="1:9" s="135" customFormat="1" ht="18.75">
      <c r="A59" s="201"/>
      <c r="B59" s="196"/>
      <c r="C59" s="132" t="s">
        <v>140</v>
      </c>
      <c r="D59" s="131" t="s">
        <v>141</v>
      </c>
      <c r="E59" s="237"/>
      <c r="F59" s="12"/>
      <c r="G59" s="12"/>
      <c r="H59" s="12"/>
      <c r="I59" s="12"/>
    </row>
    <row r="60" spans="1:9" s="135" customFormat="1" ht="18.75">
      <c r="A60" s="201"/>
      <c r="B60" s="196"/>
      <c r="C60" s="132" t="s">
        <v>142</v>
      </c>
      <c r="D60" s="131" t="s">
        <v>143</v>
      </c>
      <c r="E60" s="237"/>
      <c r="F60" s="12"/>
      <c r="G60" s="12"/>
      <c r="H60" s="12"/>
      <c r="I60" s="12"/>
    </row>
    <row r="61" spans="1:9" s="135" customFormat="1" ht="18.75">
      <c r="A61" s="189"/>
      <c r="B61" s="197"/>
      <c r="C61" s="132" t="s">
        <v>144</v>
      </c>
      <c r="D61" s="131" t="s">
        <v>145</v>
      </c>
      <c r="E61" s="237"/>
      <c r="F61" s="12"/>
      <c r="G61" s="12"/>
      <c r="H61" s="12"/>
      <c r="I61" s="12"/>
    </row>
    <row r="62" spans="1:9" s="135" customFormat="1" ht="42.75">
      <c r="A62" s="5"/>
      <c r="B62" s="6" t="s">
        <v>60</v>
      </c>
      <c r="C62" s="7" t="str">
        <f>B55</f>
        <v>Акушерство и гинекология (за исключением использования вспомогательных репродуктивных технологий)</v>
      </c>
      <c r="D62" s="8"/>
      <c r="E62" s="136">
        <f>SUM(E55:E61)</f>
        <v>0</v>
      </c>
      <c r="F62" s="137"/>
      <c r="G62" s="137"/>
      <c r="H62" s="137"/>
      <c r="I62" s="137"/>
    </row>
    <row r="63" spans="1:9" s="135" customFormat="1" ht="51">
      <c r="A63" s="138">
        <v>11</v>
      </c>
      <c r="B63" s="133" t="s">
        <v>43</v>
      </c>
      <c r="C63" s="133" t="s">
        <v>66</v>
      </c>
      <c r="D63" s="131" t="s">
        <v>146</v>
      </c>
      <c r="E63" s="237"/>
      <c r="F63" s="12"/>
      <c r="G63" s="12"/>
      <c r="H63" s="12"/>
      <c r="I63" s="12"/>
    </row>
    <row r="64" spans="1:9" s="135" customFormat="1" ht="28.5">
      <c r="A64" s="5"/>
      <c r="B64" s="6" t="s">
        <v>60</v>
      </c>
      <c r="C64" s="7" t="str">
        <f>B63</f>
        <v>Оториноларингология (за исключением кохлеарной имплантации)</v>
      </c>
      <c r="D64" s="8"/>
      <c r="E64" s="136">
        <f>E63</f>
        <v>0</v>
      </c>
      <c r="F64" s="137"/>
      <c r="G64" s="137"/>
      <c r="H64" s="137"/>
      <c r="I64" s="137"/>
    </row>
    <row r="65" spans="1:9" s="135" customFormat="1" ht="18.75">
      <c r="A65" s="188">
        <v>12</v>
      </c>
      <c r="B65" s="195" t="s">
        <v>11</v>
      </c>
      <c r="C65" s="132" t="s">
        <v>11</v>
      </c>
      <c r="D65" s="131" t="s">
        <v>147</v>
      </c>
      <c r="E65" s="237"/>
      <c r="F65" s="12"/>
      <c r="G65" s="12"/>
      <c r="H65" s="12"/>
      <c r="I65" s="12"/>
    </row>
    <row r="66" spans="1:9" s="135" customFormat="1" ht="18.75">
      <c r="A66" s="201"/>
      <c r="B66" s="196"/>
      <c r="C66" s="132" t="s">
        <v>148</v>
      </c>
      <c r="D66" s="131" t="s">
        <v>149</v>
      </c>
      <c r="E66" s="237"/>
      <c r="F66" s="12"/>
      <c r="G66" s="12"/>
      <c r="H66" s="12"/>
      <c r="I66" s="12"/>
    </row>
    <row r="67" spans="1:9" s="135" customFormat="1" ht="18.75">
      <c r="A67" s="189"/>
      <c r="B67" s="197"/>
      <c r="C67" s="133" t="s">
        <v>67</v>
      </c>
      <c r="D67" s="131" t="s">
        <v>150</v>
      </c>
      <c r="E67" s="237"/>
      <c r="F67" s="12"/>
      <c r="G67" s="12"/>
      <c r="H67" s="12"/>
      <c r="I67" s="12"/>
    </row>
    <row r="68" spans="1:9" s="135" customFormat="1" ht="18.75">
      <c r="A68" s="5"/>
      <c r="B68" s="6" t="s">
        <v>60</v>
      </c>
      <c r="C68" s="7" t="str">
        <f>B65</f>
        <v>Офтальмология</v>
      </c>
      <c r="D68" s="8"/>
      <c r="E68" s="136">
        <f>SUM(E65:E67)</f>
        <v>0</v>
      </c>
      <c r="F68" s="137"/>
      <c r="G68" s="137"/>
      <c r="H68" s="137"/>
      <c r="I68" s="137"/>
    </row>
    <row r="69" spans="1:9" s="135" customFormat="1" ht="18.75">
      <c r="A69" s="188">
        <v>13</v>
      </c>
      <c r="B69" s="195" t="s">
        <v>10</v>
      </c>
      <c r="C69" s="132" t="s">
        <v>10</v>
      </c>
      <c r="D69" s="131" t="s">
        <v>151</v>
      </c>
      <c r="E69" s="237"/>
      <c r="F69" s="12"/>
      <c r="G69" s="12"/>
      <c r="H69" s="12"/>
      <c r="I69" s="12"/>
    </row>
    <row r="70" spans="1:9" s="135" customFormat="1" ht="18.75">
      <c r="A70" s="201"/>
      <c r="B70" s="196"/>
      <c r="C70" s="132" t="s">
        <v>152</v>
      </c>
      <c r="D70" s="131" t="s">
        <v>153</v>
      </c>
      <c r="E70" s="237"/>
      <c r="F70" s="12"/>
      <c r="G70" s="12"/>
      <c r="H70" s="12"/>
      <c r="I70" s="12"/>
    </row>
    <row r="71" spans="1:9" s="135" customFormat="1" ht="18.75">
      <c r="A71" s="201"/>
      <c r="B71" s="196"/>
      <c r="C71" s="132" t="s">
        <v>154</v>
      </c>
      <c r="D71" s="131" t="s">
        <v>155</v>
      </c>
      <c r="E71" s="237"/>
      <c r="F71" s="12"/>
      <c r="G71" s="12"/>
      <c r="H71" s="12"/>
      <c r="I71" s="12"/>
    </row>
    <row r="72" spans="1:9" s="135" customFormat="1" ht="18.75">
      <c r="A72" s="201"/>
      <c r="B72" s="196"/>
      <c r="C72" s="132" t="s">
        <v>156</v>
      </c>
      <c r="D72" s="131" t="s">
        <v>157</v>
      </c>
      <c r="E72" s="237"/>
      <c r="F72" s="12"/>
      <c r="G72" s="12"/>
      <c r="H72" s="12"/>
      <c r="I72" s="12"/>
    </row>
    <row r="73" spans="1:9" s="135" customFormat="1" ht="18.75">
      <c r="A73" s="201"/>
      <c r="B73" s="196"/>
      <c r="C73" s="132" t="s">
        <v>158</v>
      </c>
      <c r="D73" s="131" t="s">
        <v>159</v>
      </c>
      <c r="E73" s="237"/>
      <c r="F73" s="12"/>
      <c r="G73" s="12"/>
      <c r="H73" s="12"/>
      <c r="I73" s="12"/>
    </row>
    <row r="74" spans="1:9" s="135" customFormat="1" ht="18.75">
      <c r="A74" s="201"/>
      <c r="B74" s="196"/>
      <c r="C74" s="132" t="s">
        <v>160</v>
      </c>
      <c r="D74" s="131" t="s">
        <v>161</v>
      </c>
      <c r="E74" s="237"/>
      <c r="F74" s="12"/>
      <c r="G74" s="12"/>
      <c r="H74" s="12"/>
      <c r="I74" s="12"/>
    </row>
    <row r="75" spans="1:9" s="135" customFormat="1" ht="18.75">
      <c r="A75" s="189"/>
      <c r="B75" s="197"/>
      <c r="C75" s="132" t="s">
        <v>162</v>
      </c>
      <c r="D75" s="131" t="s">
        <v>163</v>
      </c>
      <c r="E75" s="237"/>
      <c r="F75" s="12"/>
      <c r="G75" s="12"/>
      <c r="H75" s="12"/>
      <c r="I75" s="12"/>
    </row>
    <row r="76" spans="1:9" s="135" customFormat="1" ht="18.75">
      <c r="A76" s="5"/>
      <c r="B76" s="6" t="s">
        <v>60</v>
      </c>
      <c r="C76" s="7" t="str">
        <f>B69</f>
        <v>Неврология</v>
      </c>
      <c r="D76" s="8"/>
      <c r="E76" s="136">
        <f>SUM(E69:E75)</f>
        <v>0</v>
      </c>
      <c r="F76" s="137"/>
      <c r="G76" s="137"/>
      <c r="H76" s="137"/>
      <c r="I76" s="137"/>
    </row>
    <row r="77" spans="1:9" s="135" customFormat="1" ht="18.75">
      <c r="A77" s="188">
        <v>14</v>
      </c>
      <c r="B77" s="195" t="s">
        <v>44</v>
      </c>
      <c r="C77" s="132" t="s">
        <v>164</v>
      </c>
      <c r="D77" s="131" t="s">
        <v>165</v>
      </c>
      <c r="E77" s="237"/>
      <c r="F77" s="12"/>
      <c r="G77" s="12"/>
      <c r="H77" s="12"/>
      <c r="I77" s="12"/>
    </row>
    <row r="78" spans="1:9" s="135" customFormat="1" ht="18.75">
      <c r="A78" s="201"/>
      <c r="B78" s="196"/>
      <c r="C78" s="132" t="s">
        <v>166</v>
      </c>
      <c r="D78" s="131" t="s">
        <v>167</v>
      </c>
      <c r="E78" s="237"/>
      <c r="F78" s="12"/>
      <c r="G78" s="12"/>
      <c r="H78" s="12"/>
      <c r="I78" s="12"/>
    </row>
    <row r="79" spans="1:9" s="135" customFormat="1" ht="18.75">
      <c r="A79" s="201"/>
      <c r="B79" s="196"/>
      <c r="C79" s="132" t="s">
        <v>168</v>
      </c>
      <c r="D79" s="131" t="s">
        <v>169</v>
      </c>
      <c r="E79" s="237"/>
      <c r="F79" s="12"/>
      <c r="G79" s="12"/>
      <c r="H79" s="12"/>
      <c r="I79" s="12"/>
    </row>
    <row r="80" spans="1:9" s="135" customFormat="1" ht="18.75">
      <c r="A80" s="201"/>
      <c r="B80" s="196"/>
      <c r="C80" s="132" t="s">
        <v>170</v>
      </c>
      <c r="D80" s="131" t="s">
        <v>171</v>
      </c>
      <c r="E80" s="237"/>
      <c r="F80" s="12"/>
      <c r="G80" s="12"/>
      <c r="H80" s="12"/>
      <c r="I80" s="12"/>
    </row>
    <row r="81" spans="1:9" s="135" customFormat="1" ht="18.75">
      <c r="A81" s="201"/>
      <c r="B81" s="196"/>
      <c r="C81" s="132" t="s">
        <v>172</v>
      </c>
      <c r="D81" s="131" t="s">
        <v>173</v>
      </c>
      <c r="E81" s="237"/>
      <c r="F81" s="12"/>
      <c r="G81" s="12"/>
      <c r="H81" s="12"/>
      <c r="I81" s="12"/>
    </row>
    <row r="82" spans="1:9" s="135" customFormat="1" ht="18.75">
      <c r="A82" s="201"/>
      <c r="B82" s="196"/>
      <c r="C82" s="133" t="s">
        <v>174</v>
      </c>
      <c r="D82" s="131" t="s">
        <v>175</v>
      </c>
      <c r="E82" s="237"/>
      <c r="F82" s="12"/>
      <c r="G82" s="12"/>
      <c r="H82" s="12"/>
      <c r="I82" s="12"/>
    </row>
    <row r="83" spans="1:9" s="135" customFormat="1" ht="18.75">
      <c r="A83" s="5"/>
      <c r="B83" s="6" t="s">
        <v>60</v>
      </c>
      <c r="C83" s="7" t="str">
        <f>B77</f>
        <v>Неонатология</v>
      </c>
      <c r="D83" s="8"/>
      <c r="E83" s="136">
        <f>SUM(E77:E82)</f>
        <v>0</v>
      </c>
      <c r="F83" s="137"/>
      <c r="G83" s="137"/>
      <c r="H83" s="137"/>
      <c r="I83" s="137"/>
    </row>
    <row r="84" spans="1:9" s="135" customFormat="1" ht="18.75">
      <c r="A84" s="202">
        <v>15</v>
      </c>
      <c r="B84" s="203" t="s">
        <v>45</v>
      </c>
      <c r="C84" s="141" t="s">
        <v>176</v>
      </c>
      <c r="D84" s="131" t="s">
        <v>177</v>
      </c>
      <c r="E84" s="237"/>
      <c r="F84" s="12"/>
      <c r="G84" s="12"/>
      <c r="H84" s="12"/>
      <c r="I84" s="12"/>
    </row>
    <row r="85" spans="1:9" s="135" customFormat="1" ht="18.75">
      <c r="A85" s="202"/>
      <c r="B85" s="203"/>
      <c r="C85" s="141" t="s">
        <v>178</v>
      </c>
      <c r="D85" s="131" t="s">
        <v>179</v>
      </c>
      <c r="E85" s="237"/>
      <c r="F85" s="12"/>
      <c r="G85" s="12"/>
      <c r="H85" s="12"/>
      <c r="I85" s="12"/>
    </row>
    <row r="86" spans="1:9" s="135" customFormat="1" ht="18.75">
      <c r="A86" s="202"/>
      <c r="B86" s="203"/>
      <c r="C86" s="141" t="s">
        <v>180</v>
      </c>
      <c r="D86" s="131" t="s">
        <v>181</v>
      </c>
      <c r="E86" s="237"/>
      <c r="F86" s="12"/>
      <c r="G86" s="12"/>
      <c r="H86" s="12"/>
      <c r="I86" s="12"/>
    </row>
    <row r="87" spans="1:9" s="135" customFormat="1" ht="18.75">
      <c r="A87" s="202"/>
      <c r="B87" s="203"/>
      <c r="C87" s="141" t="s">
        <v>182</v>
      </c>
      <c r="D87" s="131" t="s">
        <v>183</v>
      </c>
      <c r="E87" s="237"/>
      <c r="F87" s="12"/>
      <c r="G87" s="12"/>
      <c r="H87" s="12"/>
      <c r="I87" s="12"/>
    </row>
    <row r="88" spans="1:9" s="135" customFormat="1" ht="18.75">
      <c r="A88" s="5"/>
      <c r="B88" s="6" t="s">
        <v>60</v>
      </c>
      <c r="C88" s="7" t="str">
        <f>B84</f>
        <v>Медицинская реабилитация</v>
      </c>
      <c r="D88" s="8"/>
      <c r="E88" s="136">
        <f>SUM(E84:E87)</f>
        <v>0</v>
      </c>
      <c r="F88" s="137"/>
      <c r="G88" s="137"/>
      <c r="H88" s="137"/>
      <c r="I88" s="137"/>
    </row>
    <row r="89" spans="1:9" s="135" customFormat="1" ht="25.5">
      <c r="A89" s="140">
        <v>16</v>
      </c>
      <c r="B89" s="132" t="s">
        <v>12</v>
      </c>
      <c r="C89" s="132" t="s">
        <v>12</v>
      </c>
      <c r="D89" s="131" t="s">
        <v>184</v>
      </c>
      <c r="E89" s="237"/>
      <c r="F89" s="12"/>
      <c r="G89" s="12"/>
      <c r="H89" s="12"/>
      <c r="I89" s="12"/>
    </row>
    <row r="90" spans="1:9" s="135" customFormat="1" ht="18.75">
      <c r="A90" s="5"/>
      <c r="B90" s="6" t="s">
        <v>60</v>
      </c>
      <c r="C90" s="7" t="str">
        <f>B89</f>
        <v>Сердечно-сосудистая хирургия</v>
      </c>
      <c r="D90" s="8"/>
      <c r="E90" s="136">
        <f>E89</f>
        <v>0</v>
      </c>
      <c r="F90" s="142"/>
      <c r="G90" s="142"/>
      <c r="H90" s="142"/>
      <c r="I90" s="142"/>
    </row>
    <row r="91" spans="1:9" s="135" customFormat="1" ht="18.75">
      <c r="A91" s="5"/>
      <c r="B91" s="6" t="s">
        <v>68</v>
      </c>
      <c r="C91" s="6"/>
      <c r="D91" s="8"/>
      <c r="E91" s="136">
        <f>E24+E28+E30+E34+E44+E46+E49+E51+E54+E62+E64+E68+E76+E83+E88+E90</f>
        <v>0</v>
      </c>
      <c r="F91" s="142"/>
      <c r="G91" s="142"/>
      <c r="H91" s="142"/>
      <c r="I91" s="142"/>
    </row>
    <row r="92" spans="1:7" s="102" customFormat="1" ht="18" customHeight="1">
      <c r="A92" s="98"/>
      <c r="B92" s="101"/>
      <c r="C92" s="98"/>
      <c r="D92" s="98"/>
      <c r="E92" s="100"/>
      <c r="F92" s="98"/>
      <c r="G92" s="98"/>
    </row>
    <row r="93" spans="1:5" s="102" customFormat="1" ht="12.75">
      <c r="A93" s="175" t="s">
        <v>74</v>
      </c>
      <c r="B93" s="175"/>
      <c r="C93" s="175"/>
      <c r="D93" s="175"/>
      <c r="E93" s="175"/>
    </row>
    <row r="94" spans="2:5" s="102" customFormat="1" ht="12.75">
      <c r="B94" s="143"/>
      <c r="C94" s="205" t="s">
        <v>69</v>
      </c>
      <c r="D94" s="205"/>
      <c r="E94" s="104"/>
    </row>
    <row r="95" spans="1:6" s="102" customFormat="1" ht="15.75">
      <c r="A95" s="174" t="s">
        <v>20</v>
      </c>
      <c r="B95" s="174"/>
      <c r="C95" s="174"/>
      <c r="D95" s="232" t="s">
        <v>46</v>
      </c>
      <c r="E95" s="232"/>
      <c r="F95" s="232"/>
    </row>
    <row r="96" spans="2:5" s="102" customFormat="1" ht="12" customHeight="1">
      <c r="B96" s="143"/>
      <c r="E96" s="104"/>
    </row>
    <row r="97" spans="1:5" s="102" customFormat="1" ht="12.75">
      <c r="A97" s="107" t="s">
        <v>70</v>
      </c>
      <c r="B97" s="143"/>
      <c r="E97" s="104"/>
    </row>
    <row r="98" spans="1:5" s="102" customFormat="1" ht="12.75">
      <c r="A98" s="175" t="s">
        <v>75</v>
      </c>
      <c r="B98" s="175"/>
      <c r="C98" s="175"/>
      <c r="D98" s="175"/>
      <c r="E98" s="175"/>
    </row>
    <row r="99" spans="2:5" s="102" customFormat="1" ht="12.75">
      <c r="B99" s="143"/>
      <c r="C99" s="205" t="s">
        <v>77</v>
      </c>
      <c r="D99" s="205"/>
      <c r="E99" s="104"/>
    </row>
  </sheetData>
  <sheetProtection password="CC09" sheet="1" selectLockedCells="1"/>
  <mergeCells count="44">
    <mergeCell ref="G1:I1"/>
    <mergeCell ref="C94:D94"/>
    <mergeCell ref="F11:I11"/>
    <mergeCell ref="B12:B14"/>
    <mergeCell ref="D12:D14"/>
    <mergeCell ref="A7:I7"/>
    <mergeCell ref="C12:C14"/>
    <mergeCell ref="C99:D99"/>
    <mergeCell ref="B52:B53"/>
    <mergeCell ref="A52:A53"/>
    <mergeCell ref="B65:B67"/>
    <mergeCell ref="A65:A67"/>
    <mergeCell ref="A31:A33"/>
    <mergeCell ref="A35:A43"/>
    <mergeCell ref="B16:B23"/>
    <mergeCell ref="A55:A61"/>
    <mergeCell ref="A77:A82"/>
    <mergeCell ref="A69:A75"/>
    <mergeCell ref="A93:E93"/>
    <mergeCell ref="A84:A87"/>
    <mergeCell ref="B55:B61"/>
    <mergeCell ref="B69:B75"/>
    <mergeCell ref="B77:B82"/>
    <mergeCell ref="B84:B87"/>
    <mergeCell ref="A47:A48"/>
    <mergeCell ref="E10:E14"/>
    <mergeCell ref="B10:D11"/>
    <mergeCell ref="F10:I10"/>
    <mergeCell ref="B31:B33"/>
    <mergeCell ref="B35:B43"/>
    <mergeCell ref="B47:B48"/>
    <mergeCell ref="A16:A23"/>
    <mergeCell ref="A25:A27"/>
    <mergeCell ref="B25:B27"/>
    <mergeCell ref="A95:C95"/>
    <mergeCell ref="A98:E98"/>
    <mergeCell ref="A3:I3"/>
    <mergeCell ref="A4:I4"/>
    <mergeCell ref="A6:I6"/>
    <mergeCell ref="C8:I8"/>
    <mergeCell ref="A9:B9"/>
    <mergeCell ref="C9:I9"/>
    <mergeCell ref="A10:A14"/>
    <mergeCell ref="F13:I13"/>
  </mergeCells>
  <printOptions horizontalCentered="1"/>
  <pageMargins left="0.1968503937007874" right="0.1968503937007874" top="0.35433070866141736" bottom="0.35433070866141736" header="0.11811023622047245" footer="0.11811023622047245"/>
  <pageSetup fitToHeight="3" fitToWidth="1" horizontalDpi="600" verticalDpi="600" orientation="landscape" paperSize="9" scale="69" r:id="rId1"/>
  <headerFooter>
    <oddFooter>&amp;CСтраница 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90" zoomScaleNormal="80" zoomScaleSheetLayoutView="90" zoomScalePageLayoutView="0" workbookViewId="0" topLeftCell="A71">
      <selection activeCell="F122" sqref="F122"/>
    </sheetView>
  </sheetViews>
  <sheetFormatPr defaultColWidth="9.140625" defaultRowHeight="15"/>
  <cols>
    <col min="1" max="1" width="7.140625" style="36" customWidth="1"/>
    <col min="2" max="2" width="24.140625" style="108" customWidth="1"/>
    <col min="3" max="3" width="43.7109375" style="108" bestFit="1" customWidth="1"/>
    <col min="4" max="4" width="22.57421875" style="60" customWidth="1"/>
    <col min="5" max="5" width="11.00390625" style="37" bestFit="1" customWidth="1"/>
    <col min="6" max="6" width="14.421875" style="37" customWidth="1"/>
    <col min="7" max="7" width="12.421875" style="109" bestFit="1" customWidth="1"/>
    <col min="8" max="8" width="11.421875" style="37" customWidth="1"/>
    <col min="9" max="9" width="35.140625" style="47" customWidth="1"/>
    <col min="10" max="10" width="15.28125" style="88" customWidth="1"/>
    <col min="11" max="16384" width="9.140625" style="60" customWidth="1"/>
  </cols>
  <sheetData>
    <row r="1" spans="2:10" ht="51.75" customHeight="1">
      <c r="B1" s="37"/>
      <c r="C1" s="37"/>
      <c r="D1" s="38"/>
      <c r="E1" s="39"/>
      <c r="F1" s="39"/>
      <c r="G1" s="40"/>
      <c r="H1" s="209" t="s">
        <v>535</v>
      </c>
      <c r="I1" s="209"/>
      <c r="J1" s="209"/>
    </row>
    <row r="2" spans="2:9" ht="14.25" customHeight="1">
      <c r="B2" s="37"/>
      <c r="C2" s="37"/>
      <c r="D2" s="38"/>
      <c r="E2" s="39"/>
      <c r="F2" s="39"/>
      <c r="G2" s="40"/>
      <c r="H2" s="39"/>
      <c r="I2" s="40"/>
    </row>
    <row r="3" spans="1:10" ht="36" customHeight="1">
      <c r="A3" s="218" t="s">
        <v>192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9.5" customHeight="1">
      <c r="A4" s="41"/>
      <c r="B4" s="42"/>
      <c r="C4" s="219" t="s">
        <v>193</v>
      </c>
      <c r="D4" s="219"/>
      <c r="E4" s="219"/>
      <c r="F4" s="219"/>
      <c r="G4" s="219"/>
      <c r="H4" s="219"/>
      <c r="I4" s="219"/>
      <c r="J4" s="219"/>
    </row>
    <row r="5" spans="1:10" ht="14.25" customHeight="1">
      <c r="A5" s="41"/>
      <c r="B5" s="42"/>
      <c r="C5" s="220" t="s">
        <v>194</v>
      </c>
      <c r="D5" s="220"/>
      <c r="E5" s="220"/>
      <c r="F5" s="220"/>
      <c r="G5" s="220"/>
      <c r="H5" s="220"/>
      <c r="I5" s="220"/>
      <c r="J5" s="220"/>
    </row>
    <row r="6" spans="1:10" s="49" customFormat="1" ht="19.5" customHeight="1">
      <c r="A6" s="36"/>
      <c r="B6" s="43"/>
      <c r="C6" s="44"/>
      <c r="D6" s="45"/>
      <c r="E6" s="37"/>
      <c r="F6" s="46" t="s">
        <v>195</v>
      </c>
      <c r="G6" s="46"/>
      <c r="H6" s="46"/>
      <c r="I6" s="47"/>
      <c r="J6" s="48"/>
    </row>
    <row r="7" spans="1:11" s="49" customFormat="1" ht="17.25" customHeight="1">
      <c r="A7" s="178" t="s">
        <v>186</v>
      </c>
      <c r="B7" s="178"/>
      <c r="C7" s="178"/>
      <c r="D7" s="178"/>
      <c r="E7" s="178"/>
      <c r="F7" s="178"/>
      <c r="G7" s="178"/>
      <c r="H7" s="178"/>
      <c r="I7" s="178"/>
      <c r="J7" s="178"/>
      <c r="K7" s="50"/>
    </row>
    <row r="8" spans="1:10" s="116" customFormat="1" ht="21.75" customHeight="1">
      <c r="A8" s="229" t="str">
        <f>'Расш План с подгр'!A7:I7</f>
        <v>Сопроводительное письмо к Уведомлению от ___________________ №__________________</v>
      </c>
      <c r="B8" s="229"/>
      <c r="C8" s="229"/>
      <c r="D8" s="229"/>
      <c r="E8" s="229"/>
      <c r="F8" s="229"/>
      <c r="G8" s="229"/>
      <c r="H8" s="229"/>
      <c r="I8" s="229"/>
      <c r="J8" s="229"/>
    </row>
    <row r="9" spans="1:10" s="49" customFormat="1" ht="36" customHeight="1">
      <c r="A9" s="51" t="s">
        <v>47</v>
      </c>
      <c r="B9" s="230" t="str">
        <f>'Расш План с подгр'!B8</f>
        <v>470______</v>
      </c>
      <c r="C9" s="231">
        <f>'Расш План с подгр'!C8:I8</f>
        <v>0</v>
      </c>
      <c r="D9" s="231"/>
      <c r="E9" s="231"/>
      <c r="F9" s="231"/>
      <c r="G9" s="231"/>
      <c r="H9" s="231"/>
      <c r="I9" s="231"/>
      <c r="J9" s="231"/>
    </row>
    <row r="10" spans="1:10" s="49" customFormat="1" ht="18.75" customHeight="1">
      <c r="A10" s="52" t="s">
        <v>52</v>
      </c>
      <c r="B10" s="53"/>
      <c r="C10" s="214" t="s">
        <v>49</v>
      </c>
      <c r="D10" s="214"/>
      <c r="E10" s="214"/>
      <c r="F10" s="214"/>
      <c r="G10" s="214"/>
      <c r="H10" s="214"/>
      <c r="I10" s="214"/>
      <c r="J10" s="214"/>
    </row>
    <row r="11" spans="1:10" ht="14.25" customHeight="1">
      <c r="A11" s="54"/>
      <c r="B11" s="55"/>
      <c r="C11" s="55"/>
      <c r="D11" s="56"/>
      <c r="E11" s="54"/>
      <c r="F11" s="54"/>
      <c r="G11" s="57"/>
      <c r="H11" s="54"/>
      <c r="I11" s="58"/>
      <c r="J11" s="59"/>
    </row>
    <row r="12" spans="1:10" s="37" customFormat="1" ht="38.25">
      <c r="A12" s="61" t="s">
        <v>76</v>
      </c>
      <c r="B12" s="61" t="s">
        <v>196</v>
      </c>
      <c r="C12" s="61" t="s">
        <v>197</v>
      </c>
      <c r="D12" s="61" t="s">
        <v>198</v>
      </c>
      <c r="E12" s="61" t="s">
        <v>199</v>
      </c>
      <c r="F12" s="61" t="s">
        <v>200</v>
      </c>
      <c r="G12" s="62" t="s">
        <v>201</v>
      </c>
      <c r="H12" s="61" t="s">
        <v>202</v>
      </c>
      <c r="I12" s="63" t="s">
        <v>203</v>
      </c>
      <c r="J12" s="64" t="s">
        <v>204</v>
      </c>
    </row>
    <row r="13" spans="1:10" s="37" customFormat="1" ht="12.7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5">
        <v>10</v>
      </c>
    </row>
    <row r="14" spans="1:10" s="67" customFormat="1" ht="102">
      <c r="A14" s="61">
        <v>1</v>
      </c>
      <c r="B14" s="215" t="s">
        <v>7</v>
      </c>
      <c r="C14" s="66" t="s">
        <v>205</v>
      </c>
      <c r="D14" s="66" t="s">
        <v>206</v>
      </c>
      <c r="E14" s="66" t="s">
        <v>207</v>
      </c>
      <c r="F14" s="66" t="s">
        <v>208</v>
      </c>
      <c r="G14" s="69" t="s">
        <v>209</v>
      </c>
      <c r="H14" s="61">
        <v>523</v>
      </c>
      <c r="I14" s="66" t="s">
        <v>210</v>
      </c>
      <c r="J14" s="110"/>
    </row>
    <row r="15" spans="1:10" s="67" customFormat="1" ht="102">
      <c r="A15" s="61">
        <v>2</v>
      </c>
      <c r="B15" s="216"/>
      <c r="C15" s="66" t="s">
        <v>211</v>
      </c>
      <c r="D15" s="66" t="s">
        <v>212</v>
      </c>
      <c r="E15" s="66" t="s">
        <v>213</v>
      </c>
      <c r="F15" s="66" t="s">
        <v>208</v>
      </c>
      <c r="G15" s="69" t="s">
        <v>209</v>
      </c>
      <c r="H15" s="61">
        <v>524</v>
      </c>
      <c r="I15" s="70" t="s">
        <v>214</v>
      </c>
      <c r="J15" s="110"/>
    </row>
    <row r="16" spans="1:10" s="67" customFormat="1" ht="63.75">
      <c r="A16" s="61">
        <v>3</v>
      </c>
      <c r="B16" s="216"/>
      <c r="C16" s="66" t="s">
        <v>215</v>
      </c>
      <c r="D16" s="66" t="s">
        <v>216</v>
      </c>
      <c r="E16" s="66" t="s">
        <v>217</v>
      </c>
      <c r="F16" s="66" t="s">
        <v>208</v>
      </c>
      <c r="G16" s="62" t="s">
        <v>218</v>
      </c>
      <c r="H16" s="61">
        <v>30</v>
      </c>
      <c r="I16" s="66" t="s">
        <v>219</v>
      </c>
      <c r="J16" s="110"/>
    </row>
    <row r="17" spans="1:10" s="67" customFormat="1" ht="76.5">
      <c r="A17" s="61">
        <v>4</v>
      </c>
      <c r="B17" s="216"/>
      <c r="C17" s="66" t="s">
        <v>220</v>
      </c>
      <c r="D17" s="66" t="s">
        <v>221</v>
      </c>
      <c r="E17" s="66" t="s">
        <v>222</v>
      </c>
      <c r="F17" s="66" t="s">
        <v>208</v>
      </c>
      <c r="G17" s="62" t="s">
        <v>218</v>
      </c>
      <c r="H17" s="61">
        <v>31</v>
      </c>
      <c r="I17" s="66" t="s">
        <v>223</v>
      </c>
      <c r="J17" s="110"/>
    </row>
    <row r="18" spans="1:10" s="67" customFormat="1" ht="76.5">
      <c r="A18" s="61">
        <v>5</v>
      </c>
      <c r="B18" s="216"/>
      <c r="C18" s="66" t="s">
        <v>224</v>
      </c>
      <c r="D18" s="66" t="s">
        <v>225</v>
      </c>
      <c r="E18" s="66" t="s">
        <v>226</v>
      </c>
      <c r="F18" s="66" t="s">
        <v>208</v>
      </c>
      <c r="G18" s="62" t="s">
        <v>218</v>
      </c>
      <c r="H18" s="61">
        <v>32</v>
      </c>
      <c r="I18" s="66" t="s">
        <v>227</v>
      </c>
      <c r="J18" s="110"/>
    </row>
    <row r="19" spans="1:10" s="67" customFormat="1" ht="63.75">
      <c r="A19" s="61">
        <v>6</v>
      </c>
      <c r="B19" s="216"/>
      <c r="C19" s="66" t="s">
        <v>228</v>
      </c>
      <c r="D19" s="66" t="s">
        <v>229</v>
      </c>
      <c r="E19" s="66" t="s">
        <v>230</v>
      </c>
      <c r="F19" s="66" t="s">
        <v>208</v>
      </c>
      <c r="G19" s="62" t="s">
        <v>218</v>
      </c>
      <c r="H19" s="61">
        <v>33</v>
      </c>
      <c r="I19" s="66" t="s">
        <v>231</v>
      </c>
      <c r="J19" s="110"/>
    </row>
    <row r="20" spans="1:10" s="67" customFormat="1" ht="51">
      <c r="A20" s="61">
        <v>7</v>
      </c>
      <c r="B20" s="216"/>
      <c r="C20" s="66" t="s">
        <v>232</v>
      </c>
      <c r="D20" s="66" t="s">
        <v>233</v>
      </c>
      <c r="E20" s="66" t="s">
        <v>234</v>
      </c>
      <c r="F20" s="66" t="s">
        <v>208</v>
      </c>
      <c r="G20" s="62" t="s">
        <v>218</v>
      </c>
      <c r="H20" s="61">
        <v>34</v>
      </c>
      <c r="I20" s="66" t="s">
        <v>235</v>
      </c>
      <c r="J20" s="110"/>
    </row>
    <row r="21" spans="1:10" s="67" customFormat="1" ht="76.5">
      <c r="A21" s="61">
        <v>8</v>
      </c>
      <c r="B21" s="216"/>
      <c r="C21" s="66" t="s">
        <v>236</v>
      </c>
      <c r="D21" s="66" t="s">
        <v>237</v>
      </c>
      <c r="E21" s="66" t="s">
        <v>238</v>
      </c>
      <c r="F21" s="66" t="s">
        <v>208</v>
      </c>
      <c r="G21" s="62" t="s">
        <v>218</v>
      </c>
      <c r="H21" s="61">
        <v>35</v>
      </c>
      <c r="I21" s="66" t="s">
        <v>239</v>
      </c>
      <c r="J21" s="110"/>
    </row>
    <row r="22" spans="1:10" s="67" customFormat="1" ht="38.25">
      <c r="A22" s="61">
        <v>9</v>
      </c>
      <c r="B22" s="216"/>
      <c r="C22" s="66" t="s">
        <v>240</v>
      </c>
      <c r="D22" s="66" t="s">
        <v>241</v>
      </c>
      <c r="E22" s="66" t="s">
        <v>242</v>
      </c>
      <c r="F22" s="66" t="s">
        <v>208</v>
      </c>
      <c r="G22" s="62" t="s">
        <v>218</v>
      </c>
      <c r="H22" s="61">
        <v>36</v>
      </c>
      <c r="I22" s="66" t="s">
        <v>243</v>
      </c>
      <c r="J22" s="110"/>
    </row>
    <row r="23" spans="1:10" s="67" customFormat="1" ht="76.5">
      <c r="A23" s="61">
        <v>10</v>
      </c>
      <c r="B23" s="217"/>
      <c r="C23" s="66" t="s">
        <v>244</v>
      </c>
      <c r="D23" s="66" t="s">
        <v>245</v>
      </c>
      <c r="E23" s="66" t="s">
        <v>246</v>
      </c>
      <c r="F23" s="66" t="s">
        <v>208</v>
      </c>
      <c r="G23" s="68" t="s">
        <v>247</v>
      </c>
      <c r="H23" s="61">
        <v>525</v>
      </c>
      <c r="I23" s="66" t="s">
        <v>248</v>
      </c>
      <c r="J23" s="110"/>
    </row>
    <row r="24" spans="1:10" ht="15">
      <c r="A24" s="89" t="s">
        <v>60</v>
      </c>
      <c r="B24" s="90"/>
      <c r="C24" s="91" t="str">
        <f>B14</f>
        <v>Акушерство и гинекология (за исключением использования вспомогательных репродуктивных технологий)</v>
      </c>
      <c r="D24" s="92"/>
      <c r="E24" s="92"/>
      <c r="F24" s="92"/>
      <c r="G24" s="93"/>
      <c r="H24" s="92"/>
      <c r="I24" s="93"/>
      <c r="J24" s="94">
        <f>SUM(J14:J23)</f>
        <v>0</v>
      </c>
    </row>
    <row r="25" spans="1:10" s="67" customFormat="1" ht="140.25">
      <c r="A25" s="61">
        <v>11</v>
      </c>
      <c r="B25" s="213" t="s">
        <v>44</v>
      </c>
      <c r="C25" s="71" t="s">
        <v>249</v>
      </c>
      <c r="D25" s="71" t="s">
        <v>249</v>
      </c>
      <c r="E25" s="66" t="s">
        <v>250</v>
      </c>
      <c r="F25" s="71" t="s">
        <v>44</v>
      </c>
      <c r="G25" s="62" t="s">
        <v>251</v>
      </c>
      <c r="H25" s="61">
        <v>91</v>
      </c>
      <c r="I25" s="72" t="s">
        <v>252</v>
      </c>
      <c r="J25" s="110"/>
    </row>
    <row r="26" spans="1:10" s="67" customFormat="1" ht="38.25">
      <c r="A26" s="61">
        <v>12</v>
      </c>
      <c r="B26" s="213"/>
      <c r="C26" s="71" t="s">
        <v>253</v>
      </c>
      <c r="D26" s="71" t="s">
        <v>253</v>
      </c>
      <c r="E26" s="66" t="s">
        <v>254</v>
      </c>
      <c r="F26" s="71" t="s">
        <v>44</v>
      </c>
      <c r="G26" s="62" t="s">
        <v>251</v>
      </c>
      <c r="H26" s="61">
        <v>92</v>
      </c>
      <c r="I26" s="66" t="s">
        <v>255</v>
      </c>
      <c r="J26" s="110"/>
    </row>
    <row r="27" spans="1:10" s="67" customFormat="1" ht="38.25">
      <c r="A27" s="61">
        <f aca="true" t="shared" si="0" ref="A27:A38">A26+1</f>
        <v>13</v>
      </c>
      <c r="B27" s="213"/>
      <c r="C27" s="71" t="s">
        <v>256</v>
      </c>
      <c r="D27" s="71" t="s">
        <v>256</v>
      </c>
      <c r="E27" s="66" t="s">
        <v>257</v>
      </c>
      <c r="F27" s="71" t="s">
        <v>44</v>
      </c>
      <c r="G27" s="62" t="s">
        <v>251</v>
      </c>
      <c r="H27" s="61">
        <v>93</v>
      </c>
      <c r="I27" s="66" t="s">
        <v>258</v>
      </c>
      <c r="J27" s="110"/>
    </row>
    <row r="28" spans="1:10" s="67" customFormat="1" ht="25.5">
      <c r="A28" s="61">
        <f t="shared" si="0"/>
        <v>14</v>
      </c>
      <c r="B28" s="213"/>
      <c r="C28" s="71" t="s">
        <v>259</v>
      </c>
      <c r="D28" s="71" t="s">
        <v>259</v>
      </c>
      <c r="E28" s="66" t="s">
        <v>260</v>
      </c>
      <c r="F28" s="71" t="s">
        <v>44</v>
      </c>
      <c r="G28" s="62" t="s">
        <v>251</v>
      </c>
      <c r="H28" s="61">
        <v>94</v>
      </c>
      <c r="I28" s="66" t="s">
        <v>261</v>
      </c>
      <c r="J28" s="110"/>
    </row>
    <row r="29" spans="1:10" s="67" customFormat="1" ht="76.5">
      <c r="A29" s="61">
        <f t="shared" si="0"/>
        <v>15</v>
      </c>
      <c r="B29" s="213"/>
      <c r="C29" s="71" t="s">
        <v>262</v>
      </c>
      <c r="D29" s="71" t="s">
        <v>262</v>
      </c>
      <c r="E29" s="66" t="s">
        <v>263</v>
      </c>
      <c r="F29" s="71" t="s">
        <v>44</v>
      </c>
      <c r="G29" s="62" t="s">
        <v>251</v>
      </c>
      <c r="H29" s="61">
        <v>95</v>
      </c>
      <c r="I29" s="66" t="s">
        <v>264</v>
      </c>
      <c r="J29" s="110"/>
    </row>
    <row r="30" spans="1:10" s="67" customFormat="1" ht="25.5">
      <c r="A30" s="61">
        <f t="shared" si="0"/>
        <v>16</v>
      </c>
      <c r="B30" s="213"/>
      <c r="C30" s="71" t="s">
        <v>265</v>
      </c>
      <c r="D30" s="71" t="s">
        <v>265</v>
      </c>
      <c r="E30" s="66" t="s">
        <v>266</v>
      </c>
      <c r="F30" s="71" t="s">
        <v>44</v>
      </c>
      <c r="G30" s="62" t="s">
        <v>251</v>
      </c>
      <c r="H30" s="61">
        <v>96</v>
      </c>
      <c r="I30" s="66" t="s">
        <v>267</v>
      </c>
      <c r="J30" s="110"/>
    </row>
    <row r="31" spans="1:10" s="67" customFormat="1" ht="165.75">
      <c r="A31" s="61">
        <f t="shared" si="0"/>
        <v>17</v>
      </c>
      <c r="B31" s="213"/>
      <c r="C31" s="66" t="s">
        <v>268</v>
      </c>
      <c r="D31" s="66" t="s">
        <v>268</v>
      </c>
      <c r="E31" s="66" t="s">
        <v>269</v>
      </c>
      <c r="F31" s="71" t="s">
        <v>44</v>
      </c>
      <c r="G31" s="62" t="s">
        <v>270</v>
      </c>
      <c r="H31" s="61">
        <v>97</v>
      </c>
      <c r="I31" s="66" t="s">
        <v>271</v>
      </c>
      <c r="J31" s="110"/>
    </row>
    <row r="32" spans="1:10" s="67" customFormat="1" ht="63.75">
      <c r="A32" s="61">
        <f t="shared" si="0"/>
        <v>18</v>
      </c>
      <c r="B32" s="213"/>
      <c r="C32" s="71" t="s">
        <v>272</v>
      </c>
      <c r="D32" s="71" t="s">
        <v>272</v>
      </c>
      <c r="E32" s="66" t="s">
        <v>273</v>
      </c>
      <c r="F32" s="71" t="s">
        <v>44</v>
      </c>
      <c r="G32" s="62" t="s">
        <v>270</v>
      </c>
      <c r="H32" s="61">
        <v>98</v>
      </c>
      <c r="I32" s="66" t="s">
        <v>274</v>
      </c>
      <c r="J32" s="110"/>
    </row>
    <row r="33" spans="1:10" s="67" customFormat="1" ht="25.5">
      <c r="A33" s="61">
        <f t="shared" si="0"/>
        <v>19</v>
      </c>
      <c r="B33" s="213"/>
      <c r="C33" s="71" t="s">
        <v>275</v>
      </c>
      <c r="D33" s="71" t="s">
        <v>275</v>
      </c>
      <c r="E33" s="66" t="s">
        <v>276</v>
      </c>
      <c r="F33" s="71" t="s">
        <v>44</v>
      </c>
      <c r="G33" s="62" t="s">
        <v>270</v>
      </c>
      <c r="H33" s="61">
        <v>99</v>
      </c>
      <c r="I33" s="66" t="s">
        <v>277</v>
      </c>
      <c r="J33" s="110"/>
    </row>
    <row r="34" spans="1:10" s="67" customFormat="1" ht="76.5">
      <c r="A34" s="61">
        <f t="shared" si="0"/>
        <v>20</v>
      </c>
      <c r="B34" s="213"/>
      <c r="C34" s="71" t="s">
        <v>278</v>
      </c>
      <c r="D34" s="71" t="s">
        <v>278</v>
      </c>
      <c r="E34" s="66" t="s">
        <v>279</v>
      </c>
      <c r="F34" s="71" t="s">
        <v>44</v>
      </c>
      <c r="G34" s="62" t="s">
        <v>270</v>
      </c>
      <c r="H34" s="61">
        <v>100</v>
      </c>
      <c r="I34" s="66" t="s">
        <v>280</v>
      </c>
      <c r="J34" s="110"/>
    </row>
    <row r="35" spans="1:10" s="67" customFormat="1" ht="38.25">
      <c r="A35" s="61">
        <f t="shared" si="0"/>
        <v>21</v>
      </c>
      <c r="B35" s="213"/>
      <c r="C35" s="71" t="s">
        <v>281</v>
      </c>
      <c r="D35" s="71" t="s">
        <v>281</v>
      </c>
      <c r="E35" s="66" t="s">
        <v>282</v>
      </c>
      <c r="F35" s="71" t="s">
        <v>44</v>
      </c>
      <c r="G35" s="62" t="s">
        <v>270</v>
      </c>
      <c r="H35" s="61">
        <v>101</v>
      </c>
      <c r="I35" s="66" t="s">
        <v>283</v>
      </c>
      <c r="J35" s="110"/>
    </row>
    <row r="36" spans="1:10" s="67" customFormat="1" ht="51">
      <c r="A36" s="61">
        <f t="shared" si="0"/>
        <v>22</v>
      </c>
      <c r="B36" s="213"/>
      <c r="C36" s="71" t="s">
        <v>284</v>
      </c>
      <c r="D36" s="71" t="s">
        <v>284</v>
      </c>
      <c r="E36" s="66" t="s">
        <v>285</v>
      </c>
      <c r="F36" s="71" t="s">
        <v>44</v>
      </c>
      <c r="G36" s="62" t="s">
        <v>270</v>
      </c>
      <c r="H36" s="61">
        <v>102</v>
      </c>
      <c r="I36" s="66" t="s">
        <v>286</v>
      </c>
      <c r="J36" s="110"/>
    </row>
    <row r="37" spans="1:10" s="67" customFormat="1" ht="12.75">
      <c r="A37" s="61">
        <f t="shared" si="0"/>
        <v>23</v>
      </c>
      <c r="B37" s="213"/>
      <c r="C37" s="71" t="s">
        <v>287</v>
      </c>
      <c r="D37" s="71" t="s">
        <v>287</v>
      </c>
      <c r="E37" s="66" t="s">
        <v>288</v>
      </c>
      <c r="F37" s="71" t="s">
        <v>44</v>
      </c>
      <c r="G37" s="62" t="s">
        <v>270</v>
      </c>
      <c r="H37" s="61">
        <v>103</v>
      </c>
      <c r="I37" s="66" t="s">
        <v>289</v>
      </c>
      <c r="J37" s="110"/>
    </row>
    <row r="38" spans="1:10" s="67" customFormat="1" ht="25.5">
      <c r="A38" s="61">
        <f t="shared" si="0"/>
        <v>24</v>
      </c>
      <c r="B38" s="213"/>
      <c r="C38" s="71" t="s">
        <v>290</v>
      </c>
      <c r="D38" s="71" t="s">
        <v>290</v>
      </c>
      <c r="E38" s="66" t="s">
        <v>291</v>
      </c>
      <c r="F38" s="71" t="s">
        <v>44</v>
      </c>
      <c r="G38" s="62" t="s">
        <v>270</v>
      </c>
      <c r="H38" s="61">
        <v>104</v>
      </c>
      <c r="I38" s="66" t="s">
        <v>292</v>
      </c>
      <c r="J38" s="110"/>
    </row>
    <row r="39" spans="1:10" ht="15">
      <c r="A39" s="89" t="s">
        <v>60</v>
      </c>
      <c r="B39" s="90"/>
      <c r="C39" s="92" t="str">
        <f>B25</f>
        <v>Неонатология</v>
      </c>
      <c r="D39" s="92"/>
      <c r="E39" s="92"/>
      <c r="F39" s="92"/>
      <c r="G39" s="93"/>
      <c r="H39" s="92"/>
      <c r="I39" s="93"/>
      <c r="J39" s="94">
        <f>SUM(J25:J38)</f>
        <v>0</v>
      </c>
    </row>
    <row r="40" spans="1:10" s="67" customFormat="1" ht="51">
      <c r="A40" s="61">
        <v>25</v>
      </c>
      <c r="B40" s="211" t="s">
        <v>11</v>
      </c>
      <c r="C40" s="71" t="s">
        <v>293</v>
      </c>
      <c r="D40" s="71" t="s">
        <v>293</v>
      </c>
      <c r="E40" s="66" t="s">
        <v>294</v>
      </c>
      <c r="F40" s="71" t="s">
        <v>11</v>
      </c>
      <c r="G40" s="62" t="s">
        <v>295</v>
      </c>
      <c r="H40" s="61">
        <v>373</v>
      </c>
      <c r="I40" s="66" t="s">
        <v>296</v>
      </c>
      <c r="J40" s="110"/>
    </row>
    <row r="41" spans="1:10" s="67" customFormat="1" ht="63.75">
      <c r="A41" s="61">
        <f aca="true" t="shared" si="1" ref="A41:A81">A40+1</f>
        <v>26</v>
      </c>
      <c r="B41" s="212"/>
      <c r="C41" s="71" t="s">
        <v>297</v>
      </c>
      <c r="D41" s="71" t="s">
        <v>297</v>
      </c>
      <c r="E41" s="66" t="s">
        <v>298</v>
      </c>
      <c r="F41" s="71" t="s">
        <v>11</v>
      </c>
      <c r="G41" s="62" t="s">
        <v>295</v>
      </c>
      <c r="H41" s="61">
        <v>456</v>
      </c>
      <c r="I41" s="66" t="s">
        <v>299</v>
      </c>
      <c r="J41" s="110"/>
    </row>
    <row r="42" spans="1:10" s="67" customFormat="1" ht="38.25">
      <c r="A42" s="61">
        <f t="shared" si="1"/>
        <v>27</v>
      </c>
      <c r="B42" s="211" t="s">
        <v>11</v>
      </c>
      <c r="C42" s="71" t="s">
        <v>300</v>
      </c>
      <c r="D42" s="71" t="s">
        <v>300</v>
      </c>
      <c r="E42" s="66" t="s">
        <v>301</v>
      </c>
      <c r="F42" s="71" t="s">
        <v>11</v>
      </c>
      <c r="G42" s="62" t="s">
        <v>295</v>
      </c>
      <c r="H42" s="61">
        <v>375</v>
      </c>
      <c r="I42" s="66" t="s">
        <v>302</v>
      </c>
      <c r="J42" s="110"/>
    </row>
    <row r="43" spans="1:10" s="67" customFormat="1" ht="25.5">
      <c r="A43" s="61">
        <f t="shared" si="1"/>
        <v>28</v>
      </c>
      <c r="B43" s="221"/>
      <c r="C43" s="71" t="s">
        <v>303</v>
      </c>
      <c r="D43" s="71" t="s">
        <v>303</v>
      </c>
      <c r="E43" s="66" t="s">
        <v>304</v>
      </c>
      <c r="F43" s="71" t="s">
        <v>11</v>
      </c>
      <c r="G43" s="62" t="s">
        <v>295</v>
      </c>
      <c r="H43" s="61">
        <v>376</v>
      </c>
      <c r="I43" s="66" t="s">
        <v>305</v>
      </c>
      <c r="J43" s="110"/>
    </row>
    <row r="44" spans="1:10" s="67" customFormat="1" ht="12.75">
      <c r="A44" s="61">
        <f t="shared" si="1"/>
        <v>29</v>
      </c>
      <c r="B44" s="221"/>
      <c r="C44" s="71" t="s">
        <v>306</v>
      </c>
      <c r="D44" s="71" t="s">
        <v>306</v>
      </c>
      <c r="E44" s="66" t="s">
        <v>307</v>
      </c>
      <c r="F44" s="71" t="s">
        <v>11</v>
      </c>
      <c r="G44" s="62" t="s">
        <v>295</v>
      </c>
      <c r="H44" s="61">
        <v>377</v>
      </c>
      <c r="I44" s="66" t="s">
        <v>308</v>
      </c>
      <c r="J44" s="110"/>
    </row>
    <row r="45" spans="1:10" s="67" customFormat="1" ht="25.5">
      <c r="A45" s="61">
        <f t="shared" si="1"/>
        <v>30</v>
      </c>
      <c r="B45" s="221"/>
      <c r="C45" s="71" t="s">
        <v>309</v>
      </c>
      <c r="D45" s="71" t="s">
        <v>309</v>
      </c>
      <c r="E45" s="66" t="s">
        <v>310</v>
      </c>
      <c r="F45" s="71" t="s">
        <v>11</v>
      </c>
      <c r="G45" s="62" t="s">
        <v>295</v>
      </c>
      <c r="H45" s="61">
        <v>378</v>
      </c>
      <c r="I45" s="66" t="s">
        <v>311</v>
      </c>
      <c r="J45" s="110"/>
    </row>
    <row r="46" spans="1:10" s="67" customFormat="1" ht="25.5">
      <c r="A46" s="61">
        <f t="shared" si="1"/>
        <v>31</v>
      </c>
      <c r="B46" s="221"/>
      <c r="C46" s="71" t="s">
        <v>312</v>
      </c>
      <c r="D46" s="71" t="s">
        <v>312</v>
      </c>
      <c r="E46" s="66" t="s">
        <v>313</v>
      </c>
      <c r="F46" s="71" t="s">
        <v>11</v>
      </c>
      <c r="G46" s="62" t="s">
        <v>295</v>
      </c>
      <c r="H46" s="61">
        <v>379</v>
      </c>
      <c r="I46" s="66" t="s">
        <v>314</v>
      </c>
      <c r="J46" s="110"/>
    </row>
    <row r="47" spans="1:10" s="67" customFormat="1" ht="63.75">
      <c r="A47" s="61">
        <f t="shared" si="1"/>
        <v>32</v>
      </c>
      <c r="B47" s="221"/>
      <c r="C47" s="71" t="s">
        <v>315</v>
      </c>
      <c r="D47" s="71" t="s">
        <v>315</v>
      </c>
      <c r="E47" s="66" t="s">
        <v>316</v>
      </c>
      <c r="F47" s="71" t="s">
        <v>11</v>
      </c>
      <c r="G47" s="62" t="s">
        <v>295</v>
      </c>
      <c r="H47" s="61">
        <v>380</v>
      </c>
      <c r="I47" s="66" t="s">
        <v>317</v>
      </c>
      <c r="J47" s="110"/>
    </row>
    <row r="48" spans="1:10" s="67" customFormat="1" ht="76.5">
      <c r="A48" s="61">
        <f t="shared" si="1"/>
        <v>33</v>
      </c>
      <c r="B48" s="221"/>
      <c r="C48" s="71" t="s">
        <v>318</v>
      </c>
      <c r="D48" s="71" t="s">
        <v>318</v>
      </c>
      <c r="E48" s="66" t="s">
        <v>319</v>
      </c>
      <c r="F48" s="71" t="s">
        <v>11</v>
      </c>
      <c r="G48" s="62" t="s">
        <v>295</v>
      </c>
      <c r="H48" s="61">
        <v>381</v>
      </c>
      <c r="I48" s="66" t="s">
        <v>320</v>
      </c>
      <c r="J48" s="110"/>
    </row>
    <row r="49" spans="1:10" s="67" customFormat="1" ht="38.25">
      <c r="A49" s="61">
        <f t="shared" si="1"/>
        <v>34</v>
      </c>
      <c r="B49" s="221"/>
      <c r="C49" s="71" t="s">
        <v>321</v>
      </c>
      <c r="D49" s="71" t="s">
        <v>321</v>
      </c>
      <c r="E49" s="66" t="s">
        <v>322</v>
      </c>
      <c r="F49" s="71" t="s">
        <v>11</v>
      </c>
      <c r="G49" s="62" t="s">
        <v>295</v>
      </c>
      <c r="H49" s="61">
        <v>382</v>
      </c>
      <c r="I49" s="66" t="s">
        <v>323</v>
      </c>
      <c r="J49" s="110"/>
    </row>
    <row r="50" spans="1:10" s="67" customFormat="1" ht="51">
      <c r="A50" s="61">
        <f t="shared" si="1"/>
        <v>35</v>
      </c>
      <c r="B50" s="221"/>
      <c r="C50" s="71" t="s">
        <v>324</v>
      </c>
      <c r="D50" s="71" t="s">
        <v>324</v>
      </c>
      <c r="E50" s="66" t="s">
        <v>325</v>
      </c>
      <c r="F50" s="71" t="s">
        <v>11</v>
      </c>
      <c r="G50" s="62" t="s">
        <v>295</v>
      </c>
      <c r="H50" s="61">
        <v>457</v>
      </c>
      <c r="I50" s="66" t="s">
        <v>326</v>
      </c>
      <c r="J50" s="110"/>
    </row>
    <row r="51" spans="1:10" s="67" customFormat="1" ht="25.5">
      <c r="A51" s="61">
        <f t="shared" si="1"/>
        <v>36</v>
      </c>
      <c r="B51" s="221"/>
      <c r="C51" s="66" t="s">
        <v>327</v>
      </c>
      <c r="D51" s="66" t="s">
        <v>327</v>
      </c>
      <c r="E51" s="66" t="s">
        <v>328</v>
      </c>
      <c r="F51" s="71" t="s">
        <v>11</v>
      </c>
      <c r="G51" s="62" t="s">
        <v>295</v>
      </c>
      <c r="H51" s="61">
        <v>488</v>
      </c>
      <c r="I51" s="66" t="s">
        <v>329</v>
      </c>
      <c r="J51" s="110"/>
    </row>
    <row r="52" spans="1:10" s="67" customFormat="1" ht="38.25">
      <c r="A52" s="61">
        <f t="shared" si="1"/>
        <v>37</v>
      </c>
      <c r="B52" s="221"/>
      <c r="C52" s="66" t="s">
        <v>330</v>
      </c>
      <c r="D52" s="66" t="s">
        <v>330</v>
      </c>
      <c r="E52" s="66" t="s">
        <v>331</v>
      </c>
      <c r="F52" s="71" t="s">
        <v>11</v>
      </c>
      <c r="G52" s="62" t="s">
        <v>295</v>
      </c>
      <c r="H52" s="61">
        <v>489</v>
      </c>
      <c r="I52" s="66" t="s">
        <v>332</v>
      </c>
      <c r="J52" s="110"/>
    </row>
    <row r="53" spans="1:10" s="67" customFormat="1" ht="63.75">
      <c r="A53" s="61">
        <f t="shared" si="1"/>
        <v>38</v>
      </c>
      <c r="B53" s="221"/>
      <c r="C53" s="66" t="s">
        <v>333</v>
      </c>
      <c r="D53" s="66" t="s">
        <v>333</v>
      </c>
      <c r="E53" s="66" t="s">
        <v>334</v>
      </c>
      <c r="F53" s="71" t="s">
        <v>11</v>
      </c>
      <c r="G53" s="62" t="s">
        <v>295</v>
      </c>
      <c r="H53" s="61">
        <v>490</v>
      </c>
      <c r="I53" s="66" t="s">
        <v>335</v>
      </c>
      <c r="J53" s="110"/>
    </row>
    <row r="54" spans="1:10" s="67" customFormat="1" ht="51">
      <c r="A54" s="61">
        <f t="shared" si="1"/>
        <v>39</v>
      </c>
      <c r="B54" s="221"/>
      <c r="C54" s="71" t="s">
        <v>336</v>
      </c>
      <c r="D54" s="71" t="s">
        <v>336</v>
      </c>
      <c r="E54" s="66" t="s">
        <v>337</v>
      </c>
      <c r="F54" s="71" t="s">
        <v>11</v>
      </c>
      <c r="G54" s="62" t="s">
        <v>338</v>
      </c>
      <c r="H54" s="61">
        <v>385</v>
      </c>
      <c r="I54" s="66" t="s">
        <v>339</v>
      </c>
      <c r="J54" s="110"/>
    </row>
    <row r="55" spans="1:10" s="67" customFormat="1" ht="51">
      <c r="A55" s="61">
        <f t="shared" si="1"/>
        <v>40</v>
      </c>
      <c r="B55" s="221"/>
      <c r="C55" s="71" t="s">
        <v>340</v>
      </c>
      <c r="D55" s="71" t="s">
        <v>340</v>
      </c>
      <c r="E55" s="66" t="s">
        <v>341</v>
      </c>
      <c r="F55" s="71" t="s">
        <v>11</v>
      </c>
      <c r="G55" s="62" t="s">
        <v>338</v>
      </c>
      <c r="H55" s="61">
        <v>386</v>
      </c>
      <c r="I55" s="66" t="s">
        <v>342</v>
      </c>
      <c r="J55" s="110"/>
    </row>
    <row r="56" spans="1:10" s="67" customFormat="1" ht="63.75">
      <c r="A56" s="61">
        <f t="shared" si="1"/>
        <v>41</v>
      </c>
      <c r="B56" s="221"/>
      <c r="C56" s="71" t="s">
        <v>343</v>
      </c>
      <c r="D56" s="71" t="s">
        <v>343</v>
      </c>
      <c r="E56" s="66" t="s">
        <v>344</v>
      </c>
      <c r="F56" s="71" t="s">
        <v>11</v>
      </c>
      <c r="G56" s="62" t="s">
        <v>338</v>
      </c>
      <c r="H56" s="61">
        <v>387</v>
      </c>
      <c r="I56" s="66" t="s">
        <v>345</v>
      </c>
      <c r="J56" s="110"/>
    </row>
    <row r="57" spans="1:10" s="67" customFormat="1" ht="25.5">
      <c r="A57" s="61">
        <f t="shared" si="1"/>
        <v>42</v>
      </c>
      <c r="B57" s="221"/>
      <c r="C57" s="71" t="s">
        <v>346</v>
      </c>
      <c r="D57" s="71" t="s">
        <v>346</v>
      </c>
      <c r="E57" s="66" t="s">
        <v>347</v>
      </c>
      <c r="F57" s="71" t="s">
        <v>11</v>
      </c>
      <c r="G57" s="62" t="s">
        <v>348</v>
      </c>
      <c r="H57" s="61">
        <v>388</v>
      </c>
      <c r="I57" s="66" t="s">
        <v>349</v>
      </c>
      <c r="J57" s="110"/>
    </row>
    <row r="58" spans="1:10" s="67" customFormat="1" ht="25.5">
      <c r="A58" s="61">
        <f t="shared" si="1"/>
        <v>43</v>
      </c>
      <c r="B58" s="221"/>
      <c r="C58" s="71" t="s">
        <v>350</v>
      </c>
      <c r="D58" s="71" t="s">
        <v>350</v>
      </c>
      <c r="E58" s="66" t="s">
        <v>351</v>
      </c>
      <c r="F58" s="71" t="s">
        <v>11</v>
      </c>
      <c r="G58" s="62" t="s">
        <v>348</v>
      </c>
      <c r="H58" s="61">
        <v>389</v>
      </c>
      <c r="I58" s="66" t="s">
        <v>352</v>
      </c>
      <c r="J58" s="110"/>
    </row>
    <row r="59" spans="1:10" s="67" customFormat="1" ht="25.5">
      <c r="A59" s="61">
        <f t="shared" si="1"/>
        <v>44</v>
      </c>
      <c r="B59" s="221"/>
      <c r="C59" s="71" t="s">
        <v>353</v>
      </c>
      <c r="D59" s="71" t="s">
        <v>353</v>
      </c>
      <c r="E59" s="66" t="s">
        <v>354</v>
      </c>
      <c r="F59" s="71" t="s">
        <v>11</v>
      </c>
      <c r="G59" s="62" t="s">
        <v>348</v>
      </c>
      <c r="H59" s="61">
        <v>390</v>
      </c>
      <c r="I59" s="66" t="s">
        <v>355</v>
      </c>
      <c r="J59" s="110"/>
    </row>
    <row r="60" spans="1:10" s="67" customFormat="1" ht="38.25">
      <c r="A60" s="61">
        <f t="shared" si="1"/>
        <v>45</v>
      </c>
      <c r="B60" s="221"/>
      <c r="C60" s="71" t="s">
        <v>356</v>
      </c>
      <c r="D60" s="71" t="s">
        <v>356</v>
      </c>
      <c r="E60" s="66" t="s">
        <v>357</v>
      </c>
      <c r="F60" s="71" t="s">
        <v>11</v>
      </c>
      <c r="G60" s="62" t="s">
        <v>348</v>
      </c>
      <c r="H60" s="61">
        <v>391</v>
      </c>
      <c r="I60" s="66" t="s">
        <v>358</v>
      </c>
      <c r="J60" s="110"/>
    </row>
    <row r="61" spans="1:10" s="67" customFormat="1" ht="38.25">
      <c r="A61" s="61">
        <f t="shared" si="1"/>
        <v>46</v>
      </c>
      <c r="B61" s="221"/>
      <c r="C61" s="71" t="s">
        <v>359</v>
      </c>
      <c r="D61" s="71" t="s">
        <v>359</v>
      </c>
      <c r="E61" s="66" t="s">
        <v>360</v>
      </c>
      <c r="F61" s="71" t="s">
        <v>11</v>
      </c>
      <c r="G61" s="62" t="s">
        <v>361</v>
      </c>
      <c r="H61" s="61">
        <v>392</v>
      </c>
      <c r="I61" s="66" t="s">
        <v>362</v>
      </c>
      <c r="J61" s="110"/>
    </row>
    <row r="62" spans="1:10" s="67" customFormat="1" ht="25.5">
      <c r="A62" s="61">
        <f t="shared" si="1"/>
        <v>47</v>
      </c>
      <c r="B62" s="221"/>
      <c r="C62" s="71" t="s">
        <v>363</v>
      </c>
      <c r="D62" s="71" t="s">
        <v>363</v>
      </c>
      <c r="E62" s="66" t="s">
        <v>364</v>
      </c>
      <c r="F62" s="71" t="s">
        <v>11</v>
      </c>
      <c r="G62" s="62" t="s">
        <v>361</v>
      </c>
      <c r="H62" s="61">
        <v>393</v>
      </c>
      <c r="I62" s="66" t="s">
        <v>365</v>
      </c>
      <c r="J62" s="110"/>
    </row>
    <row r="63" spans="1:10" s="67" customFormat="1" ht="25.5">
      <c r="A63" s="61">
        <f t="shared" si="1"/>
        <v>48</v>
      </c>
      <c r="B63" s="221"/>
      <c r="C63" s="71" t="s">
        <v>366</v>
      </c>
      <c r="D63" s="71" t="s">
        <v>366</v>
      </c>
      <c r="E63" s="66" t="s">
        <v>367</v>
      </c>
      <c r="F63" s="71" t="s">
        <v>11</v>
      </c>
      <c r="G63" s="62" t="s">
        <v>361</v>
      </c>
      <c r="H63" s="61">
        <v>394</v>
      </c>
      <c r="I63" s="66" t="s">
        <v>368</v>
      </c>
      <c r="J63" s="110"/>
    </row>
    <row r="64" spans="1:10" s="67" customFormat="1" ht="25.5">
      <c r="A64" s="61">
        <f t="shared" si="1"/>
        <v>49</v>
      </c>
      <c r="B64" s="221"/>
      <c r="C64" s="66" t="s">
        <v>369</v>
      </c>
      <c r="D64" s="66" t="s">
        <v>369</v>
      </c>
      <c r="E64" s="66" t="s">
        <v>370</v>
      </c>
      <c r="F64" s="71" t="s">
        <v>11</v>
      </c>
      <c r="G64" s="62" t="s">
        <v>361</v>
      </c>
      <c r="H64" s="61">
        <v>491</v>
      </c>
      <c r="I64" s="66" t="s">
        <v>371</v>
      </c>
      <c r="J64" s="110"/>
    </row>
    <row r="65" spans="1:10" s="67" customFormat="1" ht="38.25">
      <c r="A65" s="61">
        <f t="shared" si="1"/>
        <v>50</v>
      </c>
      <c r="B65" s="221"/>
      <c r="C65" s="66" t="s">
        <v>372</v>
      </c>
      <c r="D65" s="66" t="s">
        <v>372</v>
      </c>
      <c r="E65" s="66" t="s">
        <v>373</v>
      </c>
      <c r="F65" s="71" t="s">
        <v>11</v>
      </c>
      <c r="G65" s="62" t="s">
        <v>361</v>
      </c>
      <c r="H65" s="61">
        <v>492</v>
      </c>
      <c r="I65" s="66" t="s">
        <v>374</v>
      </c>
      <c r="J65" s="110"/>
    </row>
    <row r="66" spans="1:10" s="67" customFormat="1" ht="51">
      <c r="A66" s="61">
        <f t="shared" si="1"/>
        <v>51</v>
      </c>
      <c r="B66" s="221"/>
      <c r="C66" s="66" t="s">
        <v>375</v>
      </c>
      <c r="D66" s="66" t="s">
        <v>375</v>
      </c>
      <c r="E66" s="66" t="s">
        <v>376</v>
      </c>
      <c r="F66" s="71" t="s">
        <v>11</v>
      </c>
      <c r="G66" s="62" t="s">
        <v>361</v>
      </c>
      <c r="H66" s="61">
        <v>493</v>
      </c>
      <c r="I66" s="66" t="s">
        <v>377</v>
      </c>
      <c r="J66" s="110"/>
    </row>
    <row r="67" spans="1:10" s="67" customFormat="1" ht="51">
      <c r="A67" s="61">
        <f t="shared" si="1"/>
        <v>52</v>
      </c>
      <c r="B67" s="221"/>
      <c r="C67" s="66" t="s">
        <v>378</v>
      </c>
      <c r="D67" s="66" t="s">
        <v>378</v>
      </c>
      <c r="E67" s="66" t="s">
        <v>379</v>
      </c>
      <c r="F67" s="71" t="s">
        <v>11</v>
      </c>
      <c r="G67" s="62" t="s">
        <v>361</v>
      </c>
      <c r="H67" s="61">
        <v>494</v>
      </c>
      <c r="I67" s="66" t="s">
        <v>380</v>
      </c>
      <c r="J67" s="110"/>
    </row>
    <row r="68" spans="1:10" s="67" customFormat="1" ht="38.25">
      <c r="A68" s="61">
        <f t="shared" si="1"/>
        <v>53</v>
      </c>
      <c r="B68" s="212"/>
      <c r="C68" s="66" t="s">
        <v>381</v>
      </c>
      <c r="D68" s="66" t="s">
        <v>381</v>
      </c>
      <c r="E68" s="66" t="s">
        <v>382</v>
      </c>
      <c r="F68" s="71" t="s">
        <v>11</v>
      </c>
      <c r="G68" s="62" t="s">
        <v>361</v>
      </c>
      <c r="H68" s="61">
        <v>495</v>
      </c>
      <c r="I68" s="66" t="s">
        <v>383</v>
      </c>
      <c r="J68" s="110"/>
    </row>
    <row r="69" spans="1:10" s="67" customFormat="1" ht="38.25">
      <c r="A69" s="61">
        <f t="shared" si="1"/>
        <v>54</v>
      </c>
      <c r="B69" s="211" t="s">
        <v>11</v>
      </c>
      <c r="C69" s="66" t="s">
        <v>384</v>
      </c>
      <c r="D69" s="66" t="s">
        <v>384</v>
      </c>
      <c r="E69" s="66" t="s">
        <v>385</v>
      </c>
      <c r="F69" s="71" t="s">
        <v>11</v>
      </c>
      <c r="G69" s="62" t="s">
        <v>361</v>
      </c>
      <c r="H69" s="61">
        <v>496</v>
      </c>
      <c r="I69" s="66" t="s">
        <v>386</v>
      </c>
      <c r="J69" s="110"/>
    </row>
    <row r="70" spans="1:10" s="67" customFormat="1" ht="38.25">
      <c r="A70" s="61">
        <f t="shared" si="1"/>
        <v>55</v>
      </c>
      <c r="B70" s="221"/>
      <c r="C70" s="66" t="s">
        <v>387</v>
      </c>
      <c r="D70" s="66" t="s">
        <v>387</v>
      </c>
      <c r="E70" s="66" t="s">
        <v>388</v>
      </c>
      <c r="F70" s="71" t="s">
        <v>11</v>
      </c>
      <c r="G70" s="62" t="s">
        <v>361</v>
      </c>
      <c r="H70" s="61">
        <v>497</v>
      </c>
      <c r="I70" s="66" t="s">
        <v>389</v>
      </c>
      <c r="J70" s="110"/>
    </row>
    <row r="71" spans="1:10" s="67" customFormat="1" ht="51">
      <c r="A71" s="61">
        <f t="shared" si="1"/>
        <v>56</v>
      </c>
      <c r="B71" s="221"/>
      <c r="C71" s="71" t="s">
        <v>390</v>
      </c>
      <c r="D71" s="71" t="s">
        <v>390</v>
      </c>
      <c r="E71" s="66" t="s">
        <v>391</v>
      </c>
      <c r="F71" s="71" t="s">
        <v>11</v>
      </c>
      <c r="G71" s="62" t="s">
        <v>392</v>
      </c>
      <c r="H71" s="61">
        <v>395</v>
      </c>
      <c r="I71" s="66" t="s">
        <v>393</v>
      </c>
      <c r="J71" s="110"/>
    </row>
    <row r="72" spans="1:10" s="67" customFormat="1" ht="38.25">
      <c r="A72" s="61">
        <f t="shared" si="1"/>
        <v>57</v>
      </c>
      <c r="B72" s="221"/>
      <c r="C72" s="71" t="s">
        <v>394</v>
      </c>
      <c r="D72" s="71" t="s">
        <v>394</v>
      </c>
      <c r="E72" s="66" t="s">
        <v>395</v>
      </c>
      <c r="F72" s="71" t="s">
        <v>11</v>
      </c>
      <c r="G72" s="62" t="s">
        <v>392</v>
      </c>
      <c r="H72" s="61">
        <v>396</v>
      </c>
      <c r="I72" s="66" t="s">
        <v>396</v>
      </c>
      <c r="J72" s="110"/>
    </row>
    <row r="73" spans="1:10" s="67" customFormat="1" ht="12.75">
      <c r="A73" s="61">
        <f t="shared" si="1"/>
        <v>58</v>
      </c>
      <c r="B73" s="221"/>
      <c r="C73" s="71" t="s">
        <v>397</v>
      </c>
      <c r="D73" s="71" t="s">
        <v>397</v>
      </c>
      <c r="E73" s="66" t="s">
        <v>398</v>
      </c>
      <c r="F73" s="71" t="s">
        <v>11</v>
      </c>
      <c r="G73" s="62" t="s">
        <v>392</v>
      </c>
      <c r="H73" s="61">
        <v>397</v>
      </c>
      <c r="I73" s="66" t="s">
        <v>399</v>
      </c>
      <c r="J73" s="110"/>
    </row>
    <row r="74" spans="1:10" s="67" customFormat="1" ht="38.25">
      <c r="A74" s="61">
        <f t="shared" si="1"/>
        <v>59</v>
      </c>
      <c r="B74" s="221"/>
      <c r="C74" s="71" t="s">
        <v>400</v>
      </c>
      <c r="D74" s="71" t="s">
        <v>400</v>
      </c>
      <c r="E74" s="66" t="s">
        <v>401</v>
      </c>
      <c r="F74" s="71" t="s">
        <v>11</v>
      </c>
      <c r="G74" s="62" t="s">
        <v>402</v>
      </c>
      <c r="H74" s="61">
        <v>398</v>
      </c>
      <c r="I74" s="66" t="s">
        <v>403</v>
      </c>
      <c r="J74" s="110"/>
    </row>
    <row r="75" spans="1:10" s="67" customFormat="1" ht="25.5">
      <c r="A75" s="61">
        <f t="shared" si="1"/>
        <v>60</v>
      </c>
      <c r="B75" s="212"/>
      <c r="C75" s="71" t="s">
        <v>404</v>
      </c>
      <c r="D75" s="71" t="s">
        <v>404</v>
      </c>
      <c r="E75" s="66" t="s">
        <v>405</v>
      </c>
      <c r="F75" s="71" t="s">
        <v>11</v>
      </c>
      <c r="G75" s="62" t="s">
        <v>402</v>
      </c>
      <c r="H75" s="61">
        <v>399</v>
      </c>
      <c r="I75" s="66" t="s">
        <v>406</v>
      </c>
      <c r="J75" s="110"/>
    </row>
    <row r="76" spans="1:10" ht="15">
      <c r="A76" s="89" t="s">
        <v>60</v>
      </c>
      <c r="B76" s="90"/>
      <c r="C76" s="92" t="str">
        <f>B69</f>
        <v>Офтальмология</v>
      </c>
      <c r="D76" s="92"/>
      <c r="E76" s="92"/>
      <c r="F76" s="92"/>
      <c r="G76" s="93"/>
      <c r="H76" s="92"/>
      <c r="I76" s="93"/>
      <c r="J76" s="94">
        <f>SUM(J40:J75)</f>
        <v>0</v>
      </c>
    </row>
    <row r="77" spans="1:10" s="67" customFormat="1" ht="38.25">
      <c r="A77" s="61">
        <v>61</v>
      </c>
      <c r="B77" s="211" t="s">
        <v>12</v>
      </c>
      <c r="C77" s="66" t="s">
        <v>407</v>
      </c>
      <c r="D77" s="66" t="s">
        <v>407</v>
      </c>
      <c r="E77" s="66" t="s">
        <v>408</v>
      </c>
      <c r="F77" s="66" t="s">
        <v>409</v>
      </c>
      <c r="G77" s="62" t="s">
        <v>410</v>
      </c>
      <c r="H77" s="61">
        <v>498</v>
      </c>
      <c r="I77" s="66" t="s">
        <v>411</v>
      </c>
      <c r="J77" s="110"/>
    </row>
    <row r="78" spans="1:10" s="67" customFormat="1" ht="38.25">
      <c r="A78" s="61">
        <f t="shared" si="1"/>
        <v>62</v>
      </c>
      <c r="B78" s="221"/>
      <c r="C78" s="66" t="s">
        <v>412</v>
      </c>
      <c r="D78" s="66" t="s">
        <v>412</v>
      </c>
      <c r="E78" s="66" t="s">
        <v>413</v>
      </c>
      <c r="F78" s="66" t="s">
        <v>409</v>
      </c>
      <c r="G78" s="62" t="s">
        <v>414</v>
      </c>
      <c r="H78" s="61">
        <v>499</v>
      </c>
      <c r="I78" s="66" t="s">
        <v>411</v>
      </c>
      <c r="J78" s="110"/>
    </row>
    <row r="79" spans="1:10" s="67" customFormat="1" ht="38.25">
      <c r="A79" s="61">
        <f t="shared" si="1"/>
        <v>63</v>
      </c>
      <c r="B79" s="221"/>
      <c r="C79" s="66" t="s">
        <v>415</v>
      </c>
      <c r="D79" s="66" t="s">
        <v>415</v>
      </c>
      <c r="E79" s="66" t="s">
        <v>416</v>
      </c>
      <c r="F79" s="66" t="s">
        <v>409</v>
      </c>
      <c r="G79" s="62" t="s">
        <v>417</v>
      </c>
      <c r="H79" s="61">
        <v>500</v>
      </c>
      <c r="I79" s="66" t="s">
        <v>418</v>
      </c>
      <c r="J79" s="110"/>
    </row>
    <row r="80" spans="1:10" s="67" customFormat="1" ht="38.25">
      <c r="A80" s="61">
        <f t="shared" si="1"/>
        <v>64</v>
      </c>
      <c r="B80" s="221"/>
      <c r="C80" s="66" t="s">
        <v>419</v>
      </c>
      <c r="D80" s="66" t="s">
        <v>419</v>
      </c>
      <c r="E80" s="66" t="s">
        <v>420</v>
      </c>
      <c r="F80" s="66" t="s">
        <v>409</v>
      </c>
      <c r="G80" s="62" t="s">
        <v>421</v>
      </c>
      <c r="H80" s="61">
        <v>501</v>
      </c>
      <c r="I80" s="66" t="s">
        <v>418</v>
      </c>
      <c r="J80" s="110"/>
    </row>
    <row r="81" spans="1:10" s="67" customFormat="1" ht="38.25">
      <c r="A81" s="61">
        <f t="shared" si="1"/>
        <v>65</v>
      </c>
      <c r="B81" s="212"/>
      <c r="C81" s="66" t="s">
        <v>422</v>
      </c>
      <c r="D81" s="66" t="s">
        <v>422</v>
      </c>
      <c r="E81" s="66" t="s">
        <v>423</v>
      </c>
      <c r="F81" s="66" t="s">
        <v>409</v>
      </c>
      <c r="G81" s="62" t="s">
        <v>424</v>
      </c>
      <c r="H81" s="61">
        <v>527</v>
      </c>
      <c r="I81" s="66" t="s">
        <v>425</v>
      </c>
      <c r="J81" s="110"/>
    </row>
    <row r="82" spans="1:10" ht="15">
      <c r="A82" s="89" t="s">
        <v>60</v>
      </c>
      <c r="B82" s="90"/>
      <c r="C82" s="92" t="str">
        <f>B77</f>
        <v>Сердечно-сосудистая хирургия</v>
      </c>
      <c r="D82" s="92"/>
      <c r="E82" s="92"/>
      <c r="F82" s="92"/>
      <c r="G82" s="93"/>
      <c r="H82" s="92"/>
      <c r="I82" s="93"/>
      <c r="J82" s="94">
        <f>SUM(J77:J81)</f>
        <v>0</v>
      </c>
    </row>
    <row r="83" spans="1:10" s="67" customFormat="1" ht="63.75">
      <c r="A83" s="61">
        <v>66</v>
      </c>
      <c r="B83" s="211" t="s">
        <v>14</v>
      </c>
      <c r="C83" s="66" t="s">
        <v>426</v>
      </c>
      <c r="D83" s="66" t="s">
        <v>427</v>
      </c>
      <c r="E83" s="66" t="s">
        <v>428</v>
      </c>
      <c r="F83" s="66" t="s">
        <v>429</v>
      </c>
      <c r="G83" s="62" t="s">
        <v>430</v>
      </c>
      <c r="H83" s="61">
        <v>415</v>
      </c>
      <c r="I83" s="66" t="s">
        <v>431</v>
      </c>
      <c r="J83" s="110"/>
    </row>
    <row r="84" spans="1:10" s="67" customFormat="1" ht="63.75">
      <c r="A84" s="61">
        <f aca="true" t="shared" si="2" ref="A84:A110">A83+1</f>
        <v>67</v>
      </c>
      <c r="B84" s="221"/>
      <c r="C84" s="66" t="s">
        <v>432</v>
      </c>
      <c r="D84" s="66" t="s">
        <v>433</v>
      </c>
      <c r="E84" s="66" t="s">
        <v>434</v>
      </c>
      <c r="F84" s="66" t="s">
        <v>429</v>
      </c>
      <c r="G84" s="62" t="s">
        <v>430</v>
      </c>
      <c r="H84" s="61">
        <v>416</v>
      </c>
      <c r="I84" s="66" t="s">
        <v>435</v>
      </c>
      <c r="J84" s="110"/>
    </row>
    <row r="85" spans="1:10" s="67" customFormat="1" ht="38.25">
      <c r="A85" s="61">
        <f t="shared" si="2"/>
        <v>68</v>
      </c>
      <c r="B85" s="221"/>
      <c r="C85" s="66" t="s">
        <v>436</v>
      </c>
      <c r="D85" s="66" t="s">
        <v>437</v>
      </c>
      <c r="E85" s="66" t="s">
        <v>438</v>
      </c>
      <c r="F85" s="66" t="s">
        <v>429</v>
      </c>
      <c r="G85" s="62" t="s">
        <v>439</v>
      </c>
      <c r="H85" s="61">
        <v>418</v>
      </c>
      <c r="I85" s="66" t="s">
        <v>440</v>
      </c>
      <c r="J85" s="110"/>
    </row>
    <row r="86" spans="1:10" s="67" customFormat="1" ht="51">
      <c r="A86" s="61">
        <f t="shared" si="2"/>
        <v>69</v>
      </c>
      <c r="B86" s="221"/>
      <c r="C86" s="66" t="s">
        <v>441</v>
      </c>
      <c r="D86" s="66" t="s">
        <v>442</v>
      </c>
      <c r="E86" s="66" t="s">
        <v>443</v>
      </c>
      <c r="F86" s="66" t="s">
        <v>429</v>
      </c>
      <c r="G86" s="62" t="s">
        <v>444</v>
      </c>
      <c r="H86" s="61">
        <v>419</v>
      </c>
      <c r="I86" s="66" t="s">
        <v>445</v>
      </c>
      <c r="J86" s="110"/>
    </row>
    <row r="87" spans="1:10" s="67" customFormat="1" ht="76.5">
      <c r="A87" s="61">
        <f t="shared" si="2"/>
        <v>70</v>
      </c>
      <c r="B87" s="221"/>
      <c r="C87" s="66" t="s">
        <v>446</v>
      </c>
      <c r="D87" s="66" t="s">
        <v>447</v>
      </c>
      <c r="E87" s="66" t="s">
        <v>448</v>
      </c>
      <c r="F87" s="66" t="s">
        <v>429</v>
      </c>
      <c r="G87" s="62" t="s">
        <v>444</v>
      </c>
      <c r="H87" s="61">
        <v>420</v>
      </c>
      <c r="I87" s="66" t="s">
        <v>449</v>
      </c>
      <c r="J87" s="110"/>
    </row>
    <row r="88" spans="1:10" s="67" customFormat="1" ht="38.25">
      <c r="A88" s="61">
        <f t="shared" si="2"/>
        <v>71</v>
      </c>
      <c r="B88" s="221"/>
      <c r="C88" s="66" t="s">
        <v>450</v>
      </c>
      <c r="D88" s="66" t="s">
        <v>451</v>
      </c>
      <c r="E88" s="66" t="s">
        <v>452</v>
      </c>
      <c r="F88" s="66" t="s">
        <v>429</v>
      </c>
      <c r="G88" s="62" t="s">
        <v>453</v>
      </c>
      <c r="H88" s="61">
        <v>421</v>
      </c>
      <c r="I88" s="66" t="s">
        <v>454</v>
      </c>
      <c r="J88" s="110"/>
    </row>
    <row r="89" spans="1:10" s="67" customFormat="1" ht="38.25">
      <c r="A89" s="61">
        <f t="shared" si="2"/>
        <v>72</v>
      </c>
      <c r="B89" s="221"/>
      <c r="C89" s="66" t="s">
        <v>455</v>
      </c>
      <c r="D89" s="66" t="s">
        <v>456</v>
      </c>
      <c r="E89" s="66" t="s">
        <v>457</v>
      </c>
      <c r="F89" s="66" t="s">
        <v>429</v>
      </c>
      <c r="G89" s="62" t="s">
        <v>453</v>
      </c>
      <c r="H89" s="61">
        <v>422</v>
      </c>
      <c r="I89" s="66" t="s">
        <v>458</v>
      </c>
      <c r="J89" s="110"/>
    </row>
    <row r="90" spans="1:10" s="67" customFormat="1" ht="25.5">
      <c r="A90" s="61">
        <f t="shared" si="2"/>
        <v>73</v>
      </c>
      <c r="B90" s="221"/>
      <c r="C90" s="66" t="s">
        <v>459</v>
      </c>
      <c r="D90" s="66" t="s">
        <v>460</v>
      </c>
      <c r="E90" s="66" t="s">
        <v>461</v>
      </c>
      <c r="F90" s="66" t="s">
        <v>429</v>
      </c>
      <c r="G90" s="62" t="s">
        <v>453</v>
      </c>
      <c r="H90" s="61">
        <v>423</v>
      </c>
      <c r="I90" s="66" t="s">
        <v>462</v>
      </c>
      <c r="J90" s="110"/>
    </row>
    <row r="91" spans="1:10" s="67" customFormat="1" ht="51">
      <c r="A91" s="61">
        <f t="shared" si="2"/>
        <v>74</v>
      </c>
      <c r="B91" s="221"/>
      <c r="C91" s="66" t="s">
        <v>463</v>
      </c>
      <c r="D91" s="66" t="s">
        <v>464</v>
      </c>
      <c r="E91" s="66" t="s">
        <v>465</v>
      </c>
      <c r="F91" s="66" t="s">
        <v>429</v>
      </c>
      <c r="G91" s="62" t="s">
        <v>453</v>
      </c>
      <c r="H91" s="61">
        <v>424</v>
      </c>
      <c r="I91" s="66" t="s">
        <v>466</v>
      </c>
      <c r="J91" s="110"/>
    </row>
    <row r="92" spans="1:10" s="67" customFormat="1" ht="89.25">
      <c r="A92" s="61">
        <f t="shared" si="2"/>
        <v>75</v>
      </c>
      <c r="B92" s="221"/>
      <c r="C92" s="66" t="s">
        <v>467</v>
      </c>
      <c r="D92" s="66" t="s">
        <v>468</v>
      </c>
      <c r="E92" s="66" t="s">
        <v>469</v>
      </c>
      <c r="F92" s="66" t="s">
        <v>429</v>
      </c>
      <c r="G92" s="62" t="s">
        <v>453</v>
      </c>
      <c r="H92" s="61">
        <v>425</v>
      </c>
      <c r="I92" s="66" t="s">
        <v>470</v>
      </c>
      <c r="J92" s="110"/>
    </row>
    <row r="93" spans="1:10" s="67" customFormat="1" ht="89.25">
      <c r="A93" s="61">
        <f t="shared" si="2"/>
        <v>76</v>
      </c>
      <c r="B93" s="221"/>
      <c r="C93" s="66" t="s">
        <v>471</v>
      </c>
      <c r="D93" s="66" t="s">
        <v>472</v>
      </c>
      <c r="E93" s="66" t="s">
        <v>473</v>
      </c>
      <c r="F93" s="66" t="s">
        <v>429</v>
      </c>
      <c r="G93" s="62" t="s">
        <v>453</v>
      </c>
      <c r="H93" s="61">
        <v>426</v>
      </c>
      <c r="I93" s="66" t="s">
        <v>474</v>
      </c>
      <c r="J93" s="110"/>
    </row>
    <row r="94" spans="1:10" s="67" customFormat="1" ht="38.25">
      <c r="A94" s="61">
        <f t="shared" si="2"/>
        <v>77</v>
      </c>
      <c r="B94" s="221"/>
      <c r="C94" s="66" t="s">
        <v>475</v>
      </c>
      <c r="D94" s="66" t="s">
        <v>476</v>
      </c>
      <c r="E94" s="66" t="s">
        <v>477</v>
      </c>
      <c r="F94" s="66" t="s">
        <v>429</v>
      </c>
      <c r="G94" s="62" t="s">
        <v>453</v>
      </c>
      <c r="H94" s="61">
        <v>427</v>
      </c>
      <c r="I94" s="66" t="s">
        <v>478</v>
      </c>
      <c r="J94" s="110"/>
    </row>
    <row r="95" spans="1:10" s="67" customFormat="1" ht="51">
      <c r="A95" s="61">
        <f t="shared" si="2"/>
        <v>78</v>
      </c>
      <c r="B95" s="221"/>
      <c r="C95" s="66" t="s">
        <v>479</v>
      </c>
      <c r="D95" s="66" t="s">
        <v>480</v>
      </c>
      <c r="E95" s="66" t="s">
        <v>481</v>
      </c>
      <c r="F95" s="66" t="s">
        <v>429</v>
      </c>
      <c r="G95" s="62" t="s">
        <v>482</v>
      </c>
      <c r="H95" s="61">
        <v>417</v>
      </c>
      <c r="I95" s="66" t="s">
        <v>483</v>
      </c>
      <c r="J95" s="110"/>
    </row>
    <row r="96" spans="1:10" s="67" customFormat="1" ht="25.5">
      <c r="A96" s="61">
        <f t="shared" si="2"/>
        <v>79</v>
      </c>
      <c r="B96" s="221"/>
      <c r="C96" s="66" t="s">
        <v>484</v>
      </c>
      <c r="D96" s="66" t="s">
        <v>484</v>
      </c>
      <c r="E96" s="66" t="s">
        <v>485</v>
      </c>
      <c r="F96" s="66" t="s">
        <v>429</v>
      </c>
      <c r="G96" s="62" t="s">
        <v>486</v>
      </c>
      <c r="H96" s="73">
        <v>428</v>
      </c>
      <c r="I96" s="74" t="s">
        <v>487</v>
      </c>
      <c r="J96" s="110"/>
    </row>
    <row r="97" spans="1:10" s="67" customFormat="1" ht="25.5">
      <c r="A97" s="61">
        <f t="shared" si="2"/>
        <v>80</v>
      </c>
      <c r="B97" s="221"/>
      <c r="C97" s="66" t="s">
        <v>488</v>
      </c>
      <c r="D97" s="66" t="s">
        <v>488</v>
      </c>
      <c r="E97" s="66" t="s">
        <v>489</v>
      </c>
      <c r="F97" s="66" t="s">
        <v>429</v>
      </c>
      <c r="G97" s="62" t="s">
        <v>486</v>
      </c>
      <c r="H97" s="73">
        <v>521</v>
      </c>
      <c r="I97" s="66" t="s">
        <v>487</v>
      </c>
      <c r="J97" s="110"/>
    </row>
    <row r="98" spans="1:10" s="67" customFormat="1" ht="25.5">
      <c r="A98" s="61">
        <f t="shared" si="2"/>
        <v>81</v>
      </c>
      <c r="B98" s="212"/>
      <c r="C98" s="66" t="s">
        <v>490</v>
      </c>
      <c r="D98" s="66" t="s">
        <v>491</v>
      </c>
      <c r="E98" s="66" t="s">
        <v>492</v>
      </c>
      <c r="F98" s="66" t="s">
        <v>429</v>
      </c>
      <c r="G98" s="62" t="s">
        <v>493</v>
      </c>
      <c r="H98" s="61">
        <v>429</v>
      </c>
      <c r="I98" s="66" t="s">
        <v>494</v>
      </c>
      <c r="J98" s="110"/>
    </row>
    <row r="99" spans="1:10" ht="15">
      <c r="A99" s="89" t="s">
        <v>60</v>
      </c>
      <c r="B99" s="90"/>
      <c r="C99" s="92" t="str">
        <f>B83</f>
        <v>Травматология и ортопедия</v>
      </c>
      <c r="D99" s="92"/>
      <c r="E99" s="92"/>
      <c r="F99" s="92"/>
      <c r="G99" s="93"/>
      <c r="H99" s="92"/>
      <c r="I99" s="93"/>
      <c r="J99" s="94">
        <f>SUM(J83:J98)</f>
        <v>0</v>
      </c>
    </row>
    <row r="100" spans="1:10" s="67" customFormat="1" ht="38.25">
      <c r="A100" s="61">
        <v>82</v>
      </c>
      <c r="B100" s="211" t="s">
        <v>17</v>
      </c>
      <c r="C100" s="66" t="s">
        <v>495</v>
      </c>
      <c r="D100" s="66" t="s">
        <v>495</v>
      </c>
      <c r="E100" s="66" t="s">
        <v>496</v>
      </c>
      <c r="F100" s="66" t="s">
        <v>497</v>
      </c>
      <c r="G100" s="62" t="s">
        <v>498</v>
      </c>
      <c r="H100" s="61">
        <v>440</v>
      </c>
      <c r="I100" s="66" t="s">
        <v>499</v>
      </c>
      <c r="J100" s="110"/>
    </row>
    <row r="101" spans="1:10" s="67" customFormat="1" ht="38.25">
      <c r="A101" s="61">
        <f t="shared" si="2"/>
        <v>83</v>
      </c>
      <c r="B101" s="221"/>
      <c r="C101" s="66" t="s">
        <v>500</v>
      </c>
      <c r="D101" s="66" t="s">
        <v>500</v>
      </c>
      <c r="E101" s="66" t="s">
        <v>501</v>
      </c>
      <c r="F101" s="66" t="s">
        <v>497</v>
      </c>
      <c r="G101" s="62" t="s">
        <v>498</v>
      </c>
      <c r="H101" s="61">
        <v>441</v>
      </c>
      <c r="I101" s="66" t="s">
        <v>502</v>
      </c>
      <c r="J101" s="110"/>
    </row>
    <row r="102" spans="1:10" s="67" customFormat="1" ht="51">
      <c r="A102" s="61">
        <f t="shared" si="2"/>
        <v>84</v>
      </c>
      <c r="B102" s="221"/>
      <c r="C102" s="66" t="s">
        <v>503</v>
      </c>
      <c r="D102" s="66" t="s">
        <v>503</v>
      </c>
      <c r="E102" s="66" t="s">
        <v>504</v>
      </c>
      <c r="F102" s="66" t="s">
        <v>497</v>
      </c>
      <c r="G102" s="62" t="s">
        <v>498</v>
      </c>
      <c r="H102" s="61">
        <v>442</v>
      </c>
      <c r="I102" s="66" t="s">
        <v>505</v>
      </c>
      <c r="J102" s="110"/>
    </row>
    <row r="103" spans="1:10" s="67" customFormat="1" ht="38.25">
      <c r="A103" s="61">
        <f t="shared" si="2"/>
        <v>85</v>
      </c>
      <c r="B103" s="221"/>
      <c r="C103" s="66" t="s">
        <v>506</v>
      </c>
      <c r="D103" s="66" t="s">
        <v>506</v>
      </c>
      <c r="E103" s="66" t="s">
        <v>507</v>
      </c>
      <c r="F103" s="66" t="s">
        <v>497</v>
      </c>
      <c r="G103" s="62" t="s">
        <v>498</v>
      </c>
      <c r="H103" s="61">
        <v>443</v>
      </c>
      <c r="I103" s="66" t="s">
        <v>508</v>
      </c>
      <c r="J103" s="110"/>
    </row>
    <row r="104" spans="1:10" s="67" customFormat="1" ht="76.5">
      <c r="A104" s="61">
        <f t="shared" si="2"/>
        <v>86</v>
      </c>
      <c r="B104" s="221"/>
      <c r="C104" s="66" t="s">
        <v>509</v>
      </c>
      <c r="D104" s="66" t="s">
        <v>509</v>
      </c>
      <c r="E104" s="66" t="s">
        <v>510</v>
      </c>
      <c r="F104" s="66" t="s">
        <v>497</v>
      </c>
      <c r="G104" s="62" t="s">
        <v>498</v>
      </c>
      <c r="H104" s="61">
        <v>444</v>
      </c>
      <c r="I104" s="66" t="s">
        <v>511</v>
      </c>
      <c r="J104" s="110"/>
    </row>
    <row r="105" spans="1:10" s="67" customFormat="1" ht="51">
      <c r="A105" s="61">
        <f t="shared" si="2"/>
        <v>87</v>
      </c>
      <c r="B105" s="212"/>
      <c r="C105" s="66" t="s">
        <v>512</v>
      </c>
      <c r="D105" s="66" t="s">
        <v>512</v>
      </c>
      <c r="E105" s="66" t="s">
        <v>513</v>
      </c>
      <c r="F105" s="66" t="s">
        <v>497</v>
      </c>
      <c r="G105" s="62" t="s">
        <v>498</v>
      </c>
      <c r="H105" s="61">
        <v>445</v>
      </c>
      <c r="I105" s="66" t="s">
        <v>514</v>
      </c>
      <c r="J105" s="110"/>
    </row>
    <row r="106" spans="1:10" s="67" customFormat="1" ht="38.25">
      <c r="A106" s="61">
        <f t="shared" si="2"/>
        <v>88</v>
      </c>
      <c r="B106" s="211" t="s">
        <v>17</v>
      </c>
      <c r="C106" s="66" t="s">
        <v>515</v>
      </c>
      <c r="D106" s="66" t="s">
        <v>515</v>
      </c>
      <c r="E106" s="66" t="s">
        <v>516</v>
      </c>
      <c r="F106" s="66" t="s">
        <v>497</v>
      </c>
      <c r="G106" s="62" t="s">
        <v>517</v>
      </c>
      <c r="H106" s="61">
        <v>446</v>
      </c>
      <c r="I106" s="66" t="s">
        <v>518</v>
      </c>
      <c r="J106" s="110"/>
    </row>
    <row r="107" spans="1:10" s="67" customFormat="1" ht="38.25">
      <c r="A107" s="61">
        <f t="shared" si="2"/>
        <v>89</v>
      </c>
      <c r="B107" s="221"/>
      <c r="C107" s="66" t="s">
        <v>519</v>
      </c>
      <c r="D107" s="66" t="s">
        <v>519</v>
      </c>
      <c r="E107" s="66" t="s">
        <v>520</v>
      </c>
      <c r="F107" s="66" t="s">
        <v>497</v>
      </c>
      <c r="G107" s="62" t="s">
        <v>517</v>
      </c>
      <c r="H107" s="61">
        <v>447</v>
      </c>
      <c r="I107" s="66" t="s">
        <v>521</v>
      </c>
      <c r="J107" s="110"/>
    </row>
    <row r="108" spans="1:10" s="67" customFormat="1" ht="38.25">
      <c r="A108" s="61">
        <f t="shared" si="2"/>
        <v>90</v>
      </c>
      <c r="B108" s="221"/>
      <c r="C108" s="66" t="s">
        <v>522</v>
      </c>
      <c r="D108" s="66" t="s">
        <v>522</v>
      </c>
      <c r="E108" s="66" t="s">
        <v>523</v>
      </c>
      <c r="F108" s="66" t="s">
        <v>497</v>
      </c>
      <c r="G108" s="62" t="s">
        <v>517</v>
      </c>
      <c r="H108" s="61">
        <v>448</v>
      </c>
      <c r="I108" s="66" t="s">
        <v>524</v>
      </c>
      <c r="J108" s="110"/>
    </row>
    <row r="109" spans="1:10" s="67" customFormat="1" ht="38.25">
      <c r="A109" s="61">
        <f t="shared" si="2"/>
        <v>91</v>
      </c>
      <c r="B109" s="221"/>
      <c r="C109" s="66" t="s">
        <v>525</v>
      </c>
      <c r="D109" s="66" t="s">
        <v>525</v>
      </c>
      <c r="E109" s="66" t="s">
        <v>526</v>
      </c>
      <c r="F109" s="66" t="s">
        <v>497</v>
      </c>
      <c r="G109" s="62" t="s">
        <v>527</v>
      </c>
      <c r="H109" s="61">
        <v>449</v>
      </c>
      <c r="I109" s="66" t="s">
        <v>528</v>
      </c>
      <c r="J109" s="110"/>
    </row>
    <row r="110" spans="1:10" s="67" customFormat="1" ht="38.25">
      <c r="A110" s="61">
        <f t="shared" si="2"/>
        <v>92</v>
      </c>
      <c r="B110" s="212"/>
      <c r="C110" s="66" t="s">
        <v>529</v>
      </c>
      <c r="D110" s="66" t="s">
        <v>529</v>
      </c>
      <c r="E110" s="66" t="s">
        <v>530</v>
      </c>
      <c r="F110" s="66" t="s">
        <v>497</v>
      </c>
      <c r="G110" s="62" t="s">
        <v>527</v>
      </c>
      <c r="H110" s="61">
        <v>450</v>
      </c>
      <c r="I110" s="66" t="s">
        <v>528</v>
      </c>
      <c r="J110" s="110"/>
    </row>
    <row r="111" spans="1:10" ht="15">
      <c r="A111" s="89" t="s">
        <v>60</v>
      </c>
      <c r="B111" s="90"/>
      <c r="C111" s="92" t="str">
        <f>B106</f>
        <v>Челюстно-лицевая хирургия</v>
      </c>
      <c r="D111" s="92"/>
      <c r="E111" s="92"/>
      <c r="F111" s="92"/>
      <c r="G111" s="93"/>
      <c r="H111" s="92"/>
      <c r="I111" s="93"/>
      <c r="J111" s="94">
        <f>SUM(J100:J110)</f>
        <v>0</v>
      </c>
    </row>
    <row r="112" spans="1:10" ht="20.25" customHeight="1">
      <c r="A112" s="222"/>
      <c r="B112" s="223"/>
      <c r="C112" s="92" t="s">
        <v>531</v>
      </c>
      <c r="D112" s="92"/>
      <c r="E112" s="92"/>
      <c r="F112" s="92"/>
      <c r="G112" s="93"/>
      <c r="H112" s="92"/>
      <c r="I112" s="93"/>
      <c r="J112" s="94">
        <f>J24+J39+J76+J82+J99+J111</f>
        <v>0</v>
      </c>
    </row>
    <row r="113" spans="1:10" s="98" customFormat="1" ht="15" customHeight="1">
      <c r="A113" s="225" t="s">
        <v>532</v>
      </c>
      <c r="B113" s="225"/>
      <c r="C113" s="225"/>
      <c r="D113" s="95"/>
      <c r="E113" s="95"/>
      <c r="F113" s="96"/>
      <c r="G113" s="97"/>
      <c r="I113" s="99"/>
      <c r="J113" s="100"/>
    </row>
    <row r="114" spans="1:10" s="102" customFormat="1" ht="18.75" customHeight="1">
      <c r="A114" s="98"/>
      <c r="B114" s="101"/>
      <c r="C114" s="98"/>
      <c r="D114" s="98"/>
      <c r="E114" s="98"/>
      <c r="F114" s="98"/>
      <c r="G114" s="99"/>
      <c r="I114" s="103"/>
      <c r="J114" s="104"/>
    </row>
    <row r="115" spans="1:10" s="102" customFormat="1" ht="12.75">
      <c r="A115" s="233" t="str">
        <f>'Расш План с подгр'!A93:E93</f>
        <v>Руководитель медицинской организации ______________________________________________________ </v>
      </c>
      <c r="B115" s="233"/>
      <c r="C115" s="233"/>
      <c r="D115" s="233"/>
      <c r="J115" s="104"/>
    </row>
    <row r="116" spans="3:10" s="102" customFormat="1" ht="26.25" customHeight="1">
      <c r="C116" s="226" t="s">
        <v>533</v>
      </c>
      <c r="D116" s="226"/>
      <c r="J116" s="104"/>
    </row>
    <row r="117" spans="1:10" s="105" customFormat="1" ht="15.75">
      <c r="A117" s="234" t="str">
        <f>'Расш План с подгр'!A95:C95</f>
        <v>«_____»______________2017г.</v>
      </c>
      <c r="B117" s="234"/>
      <c r="C117" s="235" t="str">
        <f>'Расш План с подгр'!D95</f>
        <v>          тел. (_________) _________________</v>
      </c>
      <c r="D117" s="236"/>
      <c r="E117" s="236"/>
      <c r="J117" s="106"/>
    </row>
    <row r="118" spans="1:10" s="105" customFormat="1" ht="15">
      <c r="A118" s="227" t="s">
        <v>22</v>
      </c>
      <c r="B118" s="227"/>
      <c r="C118" s="228" t="s">
        <v>23</v>
      </c>
      <c r="D118" s="228"/>
      <c r="J118" s="106"/>
    </row>
    <row r="119" spans="1:10" s="102" customFormat="1" ht="23.25" customHeight="1">
      <c r="A119" s="107" t="s">
        <v>70</v>
      </c>
      <c r="J119" s="104"/>
    </row>
    <row r="120" spans="1:10" s="102" customFormat="1" ht="12.75">
      <c r="A120" s="233" t="str">
        <f>'Расш План с подгр'!A98:E98</f>
        <v>Исполнитель_____________________________________________________________(тел ___________________)</v>
      </c>
      <c r="B120" s="233"/>
      <c r="C120" s="233"/>
      <c r="D120" s="233"/>
      <c r="E120" s="233"/>
      <c r="J120" s="104"/>
    </row>
    <row r="121" spans="2:10" s="102" customFormat="1" ht="12.75">
      <c r="B121" s="224" t="s">
        <v>534</v>
      </c>
      <c r="C121" s="224"/>
      <c r="D121" s="111"/>
      <c r="E121" s="111"/>
      <c r="J121" s="104"/>
    </row>
    <row r="122" ht="6.75" customHeight="1"/>
  </sheetData>
  <sheetProtection password="CC09" sheet="1"/>
  <mergeCells count="26">
    <mergeCell ref="A8:J8"/>
    <mergeCell ref="B121:C121"/>
    <mergeCell ref="A120:E120"/>
    <mergeCell ref="A113:C113"/>
    <mergeCell ref="A115:D115"/>
    <mergeCell ref="C116:D116"/>
    <mergeCell ref="A117:B117"/>
    <mergeCell ref="A118:B118"/>
    <mergeCell ref="C118:D118"/>
    <mergeCell ref="B100:B105"/>
    <mergeCell ref="B106:B110"/>
    <mergeCell ref="A112:B112"/>
    <mergeCell ref="B42:B68"/>
    <mergeCell ref="B69:B75"/>
    <mergeCell ref="B77:B81"/>
    <mergeCell ref="B83:B98"/>
    <mergeCell ref="B40:B41"/>
    <mergeCell ref="B25:B38"/>
    <mergeCell ref="C10:J10"/>
    <mergeCell ref="B14:B23"/>
    <mergeCell ref="H1:J1"/>
    <mergeCell ref="A3:J3"/>
    <mergeCell ref="C4:J4"/>
    <mergeCell ref="C5:J5"/>
    <mergeCell ref="A7:J7"/>
    <mergeCell ref="C9:J9"/>
  </mergeCells>
  <printOptions horizontalCentered="1"/>
  <pageMargins left="0.11811023622047245" right="0.11811023622047245" top="0.35433070866141736" bottom="0.2755905511811024" header="0.11811023622047245" footer="0.11811023622047245"/>
  <pageSetup fitToHeight="11" fitToWidth="1" horizontalDpi="600" verticalDpi="600" orientation="portrait" paperSize="9" scale="51" r:id="rId1"/>
  <headerFooter>
    <oddFooter>&amp;CСтраница  &amp;P из &amp;N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oms4</cp:lastModifiedBy>
  <cp:lastPrinted>2017-05-18T08:21:55Z</cp:lastPrinted>
  <dcterms:created xsi:type="dcterms:W3CDTF">2017-04-27T09:55:51Z</dcterms:created>
  <dcterms:modified xsi:type="dcterms:W3CDTF">2017-05-23T09:31:24Z</dcterms:modified>
  <cp:category/>
  <cp:version/>
  <cp:contentType/>
  <cp:contentStatus/>
</cp:coreProperties>
</file>