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 район" sheetId="1" r:id="rId1"/>
  </sheets>
  <externalReferences>
    <externalReference r:id="rId2"/>
    <externalReference r:id="rId3"/>
    <externalReference r:id="rId4"/>
    <externalReference r:id="rId5"/>
  </externalReferences>
  <definedNames>
    <definedName name="SMO_AMP_Plan">#REF!</definedName>
    <definedName name="SMO_AMP_Soc">#REF!</definedName>
    <definedName name="SMO_AMP_Tek">#REF!</definedName>
    <definedName name="_xlnm.Print_Area" localSheetId="0">' район'!$A$1:$F$49</definedName>
    <definedName name="Периоды">#REF!</definedName>
    <definedName name="Периоды_коды">#REF!</definedName>
    <definedName name="СМО">#REF!</definedName>
    <definedName name="СМО_коды">#REF!</definedName>
  </definedNames>
  <calcPr calcId="124519"/>
</workbook>
</file>

<file path=xl/calcChain.xml><?xml version="1.0" encoding="utf-8"?>
<calcChain xmlns="http://schemas.openxmlformats.org/spreadsheetml/2006/main">
  <c r="B12" i="1"/>
  <c r="B11" s="1"/>
  <c r="B10" s="1"/>
  <c r="C12"/>
  <c r="D12" s="1"/>
  <c r="E12" s="1"/>
  <c r="B13"/>
  <c r="C13"/>
  <c r="D13" s="1"/>
  <c r="E13" s="1"/>
  <c r="B14"/>
  <c r="C14"/>
  <c r="D14" s="1"/>
  <c r="E14" s="1"/>
  <c r="B15"/>
  <c r="C15"/>
  <c r="D15" s="1"/>
  <c r="E15" s="1"/>
  <c r="B16"/>
  <c r="C16"/>
  <c r="D16" s="1"/>
  <c r="E16" s="1"/>
  <c r="B17"/>
  <c r="C17"/>
  <c r="D17" s="1"/>
  <c r="E17" s="1"/>
  <c r="B18"/>
  <c r="C18"/>
  <c r="D18" s="1"/>
  <c r="E18" s="1"/>
  <c r="B19"/>
  <c r="C19"/>
  <c r="D19" s="1"/>
  <c r="E19" s="1"/>
  <c r="B20"/>
  <c r="C20"/>
  <c r="D20" s="1"/>
  <c r="E20" s="1"/>
  <c r="B21"/>
  <c r="C21"/>
  <c r="D21" s="1"/>
  <c r="E21" s="1"/>
  <c r="B22"/>
  <c r="C22"/>
  <c r="D22" s="1"/>
  <c r="E22" s="1"/>
  <c r="B23"/>
  <c r="C23"/>
  <c r="D23" s="1"/>
  <c r="E23" s="1"/>
  <c r="B24"/>
  <c r="C24"/>
  <c r="D24" s="1"/>
  <c r="E24" s="1"/>
  <c r="B25"/>
  <c r="C25"/>
  <c r="D25" s="1"/>
  <c r="E25" s="1"/>
  <c r="B26"/>
  <c r="C26"/>
  <c r="D26" s="1"/>
  <c r="E26" s="1"/>
  <c r="B27"/>
  <c r="C27"/>
  <c r="D27" s="1"/>
  <c r="E27" s="1"/>
  <c r="B28"/>
  <c r="C28"/>
  <c r="D28" s="1"/>
  <c r="E28" s="1"/>
  <c r="B29"/>
  <c r="C29"/>
  <c r="D29" s="1"/>
  <c r="E29" s="1"/>
  <c r="A30"/>
  <c r="E30"/>
  <c r="B31"/>
  <c r="B30" s="1"/>
  <c r="C31"/>
  <c r="C30" s="1"/>
  <c r="D30" s="1"/>
  <c r="B32"/>
  <c r="D32" s="1"/>
  <c r="E32" s="1"/>
  <c r="C32"/>
  <c r="B33"/>
  <c r="D33" s="1"/>
  <c r="E33" s="1"/>
  <c r="C33"/>
  <c r="B34"/>
  <c r="D34" s="1"/>
  <c r="E34" s="1"/>
  <c r="C34"/>
  <c r="B35"/>
  <c r="D35" s="1"/>
  <c r="E35" s="1"/>
  <c r="C35"/>
  <c r="B36"/>
  <c r="D36" s="1"/>
  <c r="E36" s="1"/>
  <c r="C36"/>
  <c r="B37"/>
  <c r="D37" s="1"/>
  <c r="E37" s="1"/>
  <c r="C37"/>
  <c r="B38"/>
  <c r="D38" s="1"/>
  <c r="E38" s="1"/>
  <c r="C38"/>
  <c r="A39"/>
  <c r="B39"/>
  <c r="C39"/>
  <c r="D39" s="1"/>
  <c r="E39" s="1"/>
  <c r="B40"/>
  <c r="C40"/>
  <c r="D40" s="1"/>
  <c r="E40" s="1"/>
  <c r="B41"/>
  <c r="C41"/>
  <c r="D41" s="1"/>
  <c r="E41" s="1"/>
  <c r="B42"/>
  <c r="C42"/>
  <c r="D42" s="1"/>
  <c r="E42" s="1"/>
  <c r="A43"/>
  <c r="B43"/>
  <c r="C43"/>
  <c r="D43"/>
  <c r="E43" s="1"/>
  <c r="B44"/>
  <c r="C44"/>
  <c r="D44"/>
  <c r="E44" s="1"/>
  <c r="B45"/>
  <c r="C45"/>
  <c r="D45"/>
  <c r="E45" s="1"/>
  <c r="B46"/>
  <c r="C46"/>
  <c r="D46"/>
  <c r="E46" s="1"/>
  <c r="B47"/>
  <c r="C47"/>
  <c r="D47"/>
  <c r="E47" s="1"/>
  <c r="B48"/>
  <c r="C48"/>
  <c r="D48"/>
  <c r="E48"/>
  <c r="D31" l="1"/>
  <c r="E31" s="1"/>
  <c r="C11"/>
  <c r="D11" l="1"/>
  <c r="E11" s="1"/>
  <c r="C10"/>
  <c r="D10" s="1"/>
  <c r="E10" s="1"/>
</calcChain>
</file>

<file path=xl/sharedStrings.xml><?xml version="1.0" encoding="utf-8"?>
<sst xmlns="http://schemas.openxmlformats.org/spreadsheetml/2006/main" count="53" uniqueCount="53">
  <si>
    <t xml:space="preserve">* 75% - плановый показатель удовлетворенности по Территориальной программе ЛО </t>
  </si>
  <si>
    <t>ГБУЗ Ленинградский областной онкологический диспансер</t>
  </si>
  <si>
    <t>ГБОУ ВПО СПБМУ им. И.П.Павлова Минздравсоцразвития России</t>
  </si>
  <si>
    <t>ФГБОУ ВО СПб ГПМУ Минздрава России</t>
  </si>
  <si>
    <t>ФГБУЗ КБ №122 им.Л.Г.Соколова ФМБА России</t>
  </si>
  <si>
    <t>ООО "ЛДЦ МИБС"</t>
  </si>
  <si>
    <t>ГБУЗ Ленинградская областная клиническая больница</t>
  </si>
  <si>
    <t>ЛОГБУЗ Детская клиническая больница</t>
  </si>
  <si>
    <t>ГБУЗ "ЛеноблЦентр"</t>
  </si>
  <si>
    <t>ЗАО "МЦРМ"</t>
  </si>
  <si>
    <t>СПБ ГБУЗ "Городская б-ца № 40"</t>
  </si>
  <si>
    <t>ООО "ДЕНТАЛ-СЕРВИС"</t>
  </si>
  <si>
    <t>СПБ ГБУЗ "Поликлиника № 37"</t>
  </si>
  <si>
    <t>ЗАО "Северо-Западный Центр доказательной медицины"</t>
  </si>
  <si>
    <t>ООО "МРТ"</t>
  </si>
  <si>
    <t>ООО "МАРТ"</t>
  </si>
  <si>
    <t>ООО "ООО "ЭМСИПИ - МЕДИКЕЙР""</t>
  </si>
  <si>
    <t xml:space="preserve">Тихвинский район </t>
  </si>
  <si>
    <t>Приозерский район</t>
  </si>
  <si>
    <t xml:space="preserve">Сланцевский район </t>
  </si>
  <si>
    <t>Гатчинский район</t>
  </si>
  <si>
    <t>Волосовский район</t>
  </si>
  <si>
    <t xml:space="preserve">Сосновоборский городской округ </t>
  </si>
  <si>
    <t>Ломоносовский район</t>
  </si>
  <si>
    <t xml:space="preserve">Тосненский район </t>
  </si>
  <si>
    <t>Кировский район</t>
  </si>
  <si>
    <t>Киришский район</t>
  </si>
  <si>
    <t>Подпорожский район</t>
  </si>
  <si>
    <t>Лодейнопольский район</t>
  </si>
  <si>
    <t>Кингисеппский район</t>
  </si>
  <si>
    <t>Выборгский район</t>
  </si>
  <si>
    <t xml:space="preserve">Лужский район </t>
  </si>
  <si>
    <t>Волховский район</t>
  </si>
  <si>
    <t>Всеволожский район</t>
  </si>
  <si>
    <t>Бокситогорский район</t>
  </si>
  <si>
    <t>ИТОГО по районам ЛО:</t>
  </si>
  <si>
    <t>ВСЕГО по ЛО:</t>
  </si>
  <si>
    <t>5=4-75%</t>
  </si>
  <si>
    <t>4=3/2</t>
  </si>
  <si>
    <t>от целевых значений критериев качества МП 75%</t>
  </si>
  <si>
    <t>относ. знач.</t>
  </si>
  <si>
    <t>абс. знач.</t>
  </si>
  <si>
    <t xml:space="preserve"> из них</t>
  </si>
  <si>
    <t>отклонение</t>
  </si>
  <si>
    <t xml:space="preserve">         Удовлетворен</t>
  </si>
  <si>
    <t>Всего опрош</t>
  </si>
  <si>
    <t xml:space="preserve">   Наименование района, вид помощи</t>
  </si>
  <si>
    <r>
      <t xml:space="preserve">                       за январь — декабрь 2018 года (</t>
    </r>
    <r>
      <rPr>
        <u/>
        <sz val="11"/>
        <rFont val="Times New Roman"/>
        <family val="1"/>
        <charset val="204"/>
      </rPr>
      <t>Сводный</t>
    </r>
    <r>
      <rPr>
        <sz val="11"/>
        <rFont val="Times New Roman"/>
        <family val="1"/>
        <charset val="204"/>
      </rPr>
      <t>)</t>
    </r>
  </si>
  <si>
    <t xml:space="preserve">  в  медицинских организациях 1, 2 уровня, расположенных в муниципальных районах Ленинградской области и  медицинских организациях  2, 3 уровня, расположенных на территории Санкт-Петербурга</t>
  </si>
  <si>
    <t xml:space="preserve">      удовлетворенности населения медицинской помощью</t>
  </si>
  <si>
    <t xml:space="preserve">          Анализ</t>
  </si>
  <si>
    <t xml:space="preserve">           Приложение 3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</si>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</sst>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vertical="center"/>
    </xf>
    <xf numFmtId="164" fontId="1" fillId="2" borderId="1" xfId="0" applyNumberFormat="1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164" fontId="1" fillId="0" borderId="1" xfId="0" applyNumberFormat="1" applyFont="1" applyBorder="1"/>
    <xf numFmtId="0" fontId="1" fillId="0" borderId="1" xfId="0" applyFont="1" applyBorder="1"/>
    <xf numFmtId="0" fontId="1" fillId="0" borderId="4" xfId="0" applyFont="1" applyFill="1" applyBorder="1" applyAlignment="1">
      <alignment wrapText="1"/>
    </xf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vertical="center" wrapText="1"/>
    </xf>
    <xf numFmtId="164" fontId="1" fillId="0" borderId="5" xfId="0" applyNumberFormat="1" applyFont="1" applyBorder="1" applyAlignment="1">
      <alignment vertical="center"/>
    </xf>
    <xf numFmtId="164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5" xfId="0" applyFont="1" applyFill="1" applyBorder="1"/>
    <xf numFmtId="164" fontId="2" fillId="2" borderId="6" xfId="0" applyNumberFormat="1" applyFont="1" applyFill="1" applyBorder="1" applyAlignment="1">
      <alignment vertical="center"/>
    </xf>
    <xf numFmtId="164" fontId="2" fillId="2" borderId="7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0" fontId="0" fillId="2" borderId="0" xfId="0" applyFill="1"/>
    <xf numFmtId="164" fontId="1" fillId="2" borderId="3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164" fontId="1" fillId="0" borderId="3" xfId="0" applyNumberFormat="1" applyFont="1" applyFill="1" applyBorder="1" applyAlignment="1">
      <alignment vertical="center"/>
    </xf>
    <xf numFmtId="164" fontId="2" fillId="2" borderId="9" xfId="0" applyNumberFormat="1" applyFont="1" applyFill="1" applyBorder="1"/>
    <xf numFmtId="164" fontId="2" fillId="2" borderId="10" xfId="0" applyNumberFormat="1" applyFont="1" applyFill="1" applyBorder="1"/>
    <xf numFmtId="0" fontId="2" fillId="2" borderId="10" xfId="0" applyFont="1" applyFill="1" applyBorder="1"/>
    <xf numFmtId="0" fontId="2" fillId="2" borderId="11" xfId="0" applyFont="1" applyFill="1" applyBorder="1" applyAlignment="1">
      <alignment wrapText="1"/>
    </xf>
    <xf numFmtId="164" fontId="2" fillId="2" borderId="12" xfId="0" applyNumberFormat="1" applyFont="1" applyFill="1" applyBorder="1"/>
    <xf numFmtId="164" fontId="2" fillId="2" borderId="13" xfId="0" applyNumberFormat="1" applyFont="1" applyFill="1" applyBorder="1"/>
    <xf numFmtId="0" fontId="2" fillId="2" borderId="13" xfId="0" applyFont="1" applyFill="1" applyBorder="1"/>
    <xf numFmtId="0" fontId="2" fillId="2" borderId="14" xfId="0" applyFont="1" applyFill="1" applyBorder="1"/>
    <xf numFmtId="0" fontId="1" fillId="0" borderId="15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0" xfId="0" applyFont="1" applyBorder="1"/>
    <xf numFmtId="0" fontId="1" fillId="0" borderId="9" xfId="0" applyFont="1" applyBorder="1" applyAlignment="1">
      <alignment horizontal="center"/>
    </xf>
    <xf numFmtId="0" fontId="1" fillId="0" borderId="21" xfId="0" applyFont="1" applyBorder="1"/>
    <xf numFmtId="0" fontId="1" fillId="0" borderId="10" xfId="0" applyFont="1" applyBorder="1"/>
    <xf numFmtId="0" fontId="1" fillId="0" borderId="22" xfId="0" applyFont="1" applyBorder="1"/>
    <xf numFmtId="0" fontId="1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&#1053;&#1067;&#1049;%20&#1054;&#1058;&#1063;&#1045;&#105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okunev.LOF\&#1056;&#1072;&#1073;&#1086;&#1095;&#1080;&#1081;%20&#1089;&#1090;&#1086;&#1083;\&#1058;&#1072;&#1080;&#1088;&#1086;&#1074;&#1072;\&#1054;&#1055;&#1056;&#1054;&#1057;&#1067;\&#1057;&#1054;&#1043;&#1040;&#1047;-&#1052;&#1077;&#1076;%20OPROS-SM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ик район-МО"/>
    </sheetNames>
    <sheetDataSet>
      <sheetData sheetId="0">
        <row r="12">
          <cell r="B12">
            <v>2466</v>
          </cell>
          <cell r="C12">
            <v>2430</v>
          </cell>
        </row>
        <row r="20">
          <cell r="B20">
            <v>1373</v>
          </cell>
          <cell r="C20">
            <v>1198</v>
          </cell>
        </row>
        <row r="26">
          <cell r="B26">
            <v>4228</v>
          </cell>
          <cell r="C26">
            <v>4091</v>
          </cell>
        </row>
        <row r="42">
          <cell r="B42">
            <v>6978</v>
          </cell>
          <cell r="C42">
            <v>6783</v>
          </cell>
        </row>
        <row r="69">
          <cell r="B69">
            <v>6276</v>
          </cell>
          <cell r="C69">
            <v>5942</v>
          </cell>
        </row>
        <row r="120">
          <cell r="B120">
            <v>12403</v>
          </cell>
          <cell r="C120">
            <v>10740</v>
          </cell>
        </row>
        <row r="141">
          <cell r="B141">
            <v>2498</v>
          </cell>
          <cell r="C141">
            <v>2343</v>
          </cell>
        </row>
        <row r="149">
          <cell r="B149">
            <v>1967</v>
          </cell>
          <cell r="C149">
            <v>1766</v>
          </cell>
        </row>
        <row r="158">
          <cell r="B158">
            <v>1757</v>
          </cell>
          <cell r="C158">
            <v>1605</v>
          </cell>
        </row>
        <row r="168">
          <cell r="B168">
            <v>1030</v>
          </cell>
          <cell r="C168">
            <v>965</v>
          </cell>
        </row>
        <row r="174">
          <cell r="B174">
            <v>1524</v>
          </cell>
          <cell r="C174">
            <v>1358</v>
          </cell>
        </row>
        <row r="182">
          <cell r="B182">
            <v>2623</v>
          </cell>
          <cell r="C182">
            <v>2537</v>
          </cell>
        </row>
        <row r="192">
          <cell r="B192">
            <v>1312</v>
          </cell>
          <cell r="C192">
            <v>1215</v>
          </cell>
        </row>
        <row r="198">
          <cell r="B198">
            <v>2244</v>
          </cell>
          <cell r="C198">
            <v>1735</v>
          </cell>
        </row>
        <row r="204">
          <cell r="B204">
            <v>1379</v>
          </cell>
          <cell r="C204">
            <v>1092</v>
          </cell>
        </row>
        <row r="210">
          <cell r="B210">
            <v>2168</v>
          </cell>
          <cell r="C210">
            <v>1912</v>
          </cell>
        </row>
        <row r="216">
          <cell r="B216">
            <v>4029</v>
          </cell>
          <cell r="C216">
            <v>2852</v>
          </cell>
        </row>
        <row r="225">
          <cell r="B225">
            <v>3046</v>
          </cell>
          <cell r="C225">
            <v>2731</v>
          </cell>
        </row>
        <row r="235">
          <cell r="A235" t="str">
            <v>МО 2, 3 уровня, расположенные на территории Санкт-Петербурга, всего:</v>
          </cell>
          <cell r="E235">
            <v>21.43112062812277</v>
          </cell>
        </row>
        <row r="243">
          <cell r="E243">
            <v>17.517006802721085</v>
          </cell>
        </row>
        <row r="267">
          <cell r="B267">
            <v>0</v>
          </cell>
          <cell r="C267">
            <v>0</v>
          </cell>
        </row>
        <row r="273">
          <cell r="B273">
            <v>0</v>
          </cell>
          <cell r="C273">
            <v>0</v>
          </cell>
        </row>
        <row r="275">
          <cell r="B275">
            <v>15</v>
          </cell>
          <cell r="C275">
            <v>15</v>
          </cell>
        </row>
        <row r="277">
          <cell r="B277">
            <v>20</v>
          </cell>
          <cell r="C277">
            <v>20</v>
          </cell>
        </row>
        <row r="279">
          <cell r="B279">
            <v>0</v>
          </cell>
          <cell r="C279">
            <v>0</v>
          </cell>
        </row>
        <row r="281">
          <cell r="B281">
            <v>0</v>
          </cell>
          <cell r="C281">
            <v>0</v>
          </cell>
        </row>
        <row r="285">
          <cell r="A285" t="str">
            <v>ООО "Евромед Клиник"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йон-видпом"/>
    </sheetNames>
    <sheetDataSet>
      <sheetData sheetId="0">
        <row r="13">
          <cell r="B13">
            <v>641</v>
          </cell>
        </row>
        <row r="103">
          <cell r="B103">
            <v>249</v>
          </cell>
          <cell r="C103">
            <v>239</v>
          </cell>
        </row>
        <row r="110">
          <cell r="B110">
            <v>294</v>
          </cell>
          <cell r="C110">
            <v>272</v>
          </cell>
        </row>
        <row r="114">
          <cell r="B114">
            <v>237</v>
          </cell>
          <cell r="C114">
            <v>235</v>
          </cell>
        </row>
        <row r="118">
          <cell r="B118">
            <v>107</v>
          </cell>
          <cell r="C118">
            <v>99</v>
          </cell>
        </row>
        <row r="121">
          <cell r="B121">
            <v>15</v>
          </cell>
          <cell r="C121">
            <v>15</v>
          </cell>
        </row>
        <row r="125">
          <cell r="B125">
            <v>328</v>
          </cell>
          <cell r="C125">
            <v>327</v>
          </cell>
        </row>
        <row r="129">
          <cell r="A129" t="str">
            <v>ГБОУ ВПО СЗГМУ им. И.И.Мечникова Минздравсоцразвития России</v>
          </cell>
          <cell r="B129">
            <v>102</v>
          </cell>
          <cell r="C129">
            <v>95</v>
          </cell>
        </row>
        <row r="134">
          <cell r="B134">
            <v>0</v>
          </cell>
          <cell r="C134">
            <v>0</v>
          </cell>
        </row>
        <row r="136">
          <cell r="B136">
            <v>0</v>
          </cell>
          <cell r="C136">
            <v>0</v>
          </cell>
        </row>
        <row r="138">
          <cell r="B138">
            <v>24</v>
          </cell>
          <cell r="C138">
            <v>24</v>
          </cell>
        </row>
        <row r="150">
          <cell r="B150">
            <v>0</v>
          </cell>
          <cell r="C150">
            <v>0</v>
          </cell>
        </row>
        <row r="153">
          <cell r="B153">
            <v>10</v>
          </cell>
          <cell r="C153">
            <v>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кс"/>
      <sheetName val="1пол "/>
      <sheetName val=" 1дс"/>
      <sheetName val="1смп"/>
    </sheetNames>
    <sheetDataSet>
      <sheetData sheetId="0">
        <row r="16">
          <cell r="A16" t="str">
            <v>Лодейнопольский район</v>
          </cell>
          <cell r="B16">
            <v>283</v>
          </cell>
          <cell r="C16">
            <v>272</v>
          </cell>
          <cell r="D16">
            <v>96.113074204946997</v>
          </cell>
          <cell r="E16">
            <v>21.113074204946997</v>
          </cell>
        </row>
        <row r="17">
          <cell r="A17" t="str">
            <v>Волховский район</v>
          </cell>
          <cell r="B17">
            <v>710</v>
          </cell>
          <cell r="C17">
            <v>679</v>
          </cell>
          <cell r="D17">
            <v>95.633802816901408</v>
          </cell>
          <cell r="E17">
            <v>20.633802816901408</v>
          </cell>
        </row>
        <row r="18">
          <cell r="A18" t="str">
            <v xml:space="preserve">Тосненский район </v>
          </cell>
          <cell r="B18">
            <v>503</v>
          </cell>
          <cell r="C18">
            <v>476</v>
          </cell>
          <cell r="D18">
            <v>94.632206759443335</v>
          </cell>
          <cell r="E18">
            <v>19.632206759443335</v>
          </cell>
        </row>
        <row r="19">
          <cell r="A19" t="str">
            <v>Киришский район</v>
          </cell>
          <cell r="B19">
            <v>327</v>
          </cell>
          <cell r="C19">
            <v>307</v>
          </cell>
          <cell r="D19">
            <v>93.883792048929664</v>
          </cell>
          <cell r="E19">
            <v>18.883792048929664</v>
          </cell>
        </row>
        <row r="20">
          <cell r="A20" t="str">
            <v>Кингисеппский район</v>
          </cell>
          <cell r="B20">
            <v>468</v>
          </cell>
          <cell r="C20">
            <v>434</v>
          </cell>
          <cell r="D20">
            <v>92.73504273504274</v>
          </cell>
          <cell r="E20">
            <v>17.73504273504274</v>
          </cell>
        </row>
        <row r="21">
          <cell r="A21" t="str">
            <v>Приозерский район</v>
          </cell>
          <cell r="B21">
            <v>527</v>
          </cell>
          <cell r="C21">
            <v>487</v>
          </cell>
          <cell r="D21">
            <v>92.409867172675519</v>
          </cell>
          <cell r="E21">
            <v>17.409867172675519</v>
          </cell>
        </row>
        <row r="22">
          <cell r="A22" t="str">
            <v xml:space="preserve">Сосновоборский городской округ </v>
          </cell>
          <cell r="B22">
            <v>645</v>
          </cell>
          <cell r="C22">
            <v>581</v>
          </cell>
          <cell r="D22">
            <v>90.077519379844958</v>
          </cell>
          <cell r="E22">
            <v>15.077519379844958</v>
          </cell>
        </row>
        <row r="23">
          <cell r="A23" t="str">
            <v>Гатчинский район</v>
          </cell>
          <cell r="B23">
            <v>2515</v>
          </cell>
          <cell r="C23">
            <v>2256</v>
          </cell>
          <cell r="D23">
            <v>89.70178926441352</v>
          </cell>
          <cell r="E23">
            <v>14.70178926441352</v>
          </cell>
        </row>
        <row r="24">
          <cell r="A24" t="str">
            <v>Ломоносовский район</v>
          </cell>
          <cell r="B24">
            <v>555</v>
          </cell>
          <cell r="C24">
            <v>488</v>
          </cell>
          <cell r="D24">
            <v>87.927927927927925</v>
          </cell>
          <cell r="E24">
            <v>12.927927927927925</v>
          </cell>
        </row>
        <row r="25">
          <cell r="A25" t="str">
            <v>Подпорожский район</v>
          </cell>
          <cell r="B25">
            <v>305</v>
          </cell>
          <cell r="C25">
            <v>268</v>
          </cell>
          <cell r="D25">
            <v>87.868852459016395</v>
          </cell>
          <cell r="E25">
            <v>12.868852459016395</v>
          </cell>
        </row>
        <row r="26">
          <cell r="A26" t="str">
            <v>Волосовский район</v>
          </cell>
          <cell r="B26">
            <v>350</v>
          </cell>
          <cell r="C26">
            <v>297</v>
          </cell>
          <cell r="D26">
            <v>84.857142857142847</v>
          </cell>
          <cell r="E26">
            <v>9.857142857142847</v>
          </cell>
        </row>
        <row r="27">
          <cell r="A27" t="str">
            <v xml:space="preserve">Сланцевский район </v>
          </cell>
          <cell r="B27">
            <v>409</v>
          </cell>
          <cell r="C27">
            <v>339</v>
          </cell>
          <cell r="D27">
            <v>82.88508557457213</v>
          </cell>
          <cell r="E27">
            <v>7.8850855745721304</v>
          </cell>
        </row>
        <row r="28">
          <cell r="A28" t="str">
            <v xml:space="preserve">Тихвинский район </v>
          </cell>
          <cell r="B28">
            <v>722</v>
          </cell>
          <cell r="C28">
            <v>509</v>
          </cell>
          <cell r="D28">
            <v>70.498614958448755</v>
          </cell>
          <cell r="E28">
            <v>-4.5013850415512451</v>
          </cell>
        </row>
        <row r="29">
          <cell r="A29" t="str">
            <v>ИТОГО по круглосут. стац. в районах ЛО:</v>
          </cell>
          <cell r="B29">
            <v>13610</v>
          </cell>
          <cell r="C29">
            <v>12503</v>
          </cell>
          <cell r="D29">
            <v>91.866274797942694</v>
          </cell>
          <cell r="E29">
            <v>16.866274797942694</v>
          </cell>
        </row>
        <row r="30">
          <cell r="A30" t="str">
            <v>МО 2, 3 уровня, расположенные на территории Санкт-Петербурга, всего:</v>
          </cell>
          <cell r="B30">
            <v>474</v>
          </cell>
          <cell r="C30">
            <v>461</v>
          </cell>
          <cell r="D30">
            <v>97.257383966244731</v>
          </cell>
          <cell r="E30">
            <v>22.257383966244731</v>
          </cell>
        </row>
        <row r="31">
          <cell r="A31" t="str">
            <v>СПБ ГБУЗ "Городская б-ца № 40"</v>
          </cell>
          <cell r="B31">
            <v>24</v>
          </cell>
          <cell r="C31">
            <v>24</v>
          </cell>
          <cell r="D31">
            <v>100</v>
          </cell>
          <cell r="E31">
            <v>25</v>
          </cell>
        </row>
        <row r="32">
          <cell r="A32" t="str">
            <v>ГАУЗ "Ленинградский обл. кардиологический диспансер"</v>
          </cell>
          <cell r="B32">
            <v>0</v>
          </cell>
          <cell r="C32">
            <v>0</v>
          </cell>
          <cell r="D32" t="e">
            <v>#DIV/0!</v>
          </cell>
          <cell r="E32" t="e">
            <v>#DIV/0!</v>
          </cell>
        </row>
        <row r="33">
          <cell r="A33" t="str">
            <v>ГБУЗ "ЛеноблЦентр"</v>
          </cell>
          <cell r="B33">
            <v>112</v>
          </cell>
          <cell r="C33">
            <v>112</v>
          </cell>
          <cell r="D33">
            <v>100</v>
          </cell>
          <cell r="E33">
            <v>25</v>
          </cell>
        </row>
        <row r="34">
          <cell r="A34" t="str">
            <v>ГБОУ ВПО СЗГМУ им. И.И.Мечникова Минздравсоцразвития России</v>
          </cell>
          <cell r="B34">
            <v>17</v>
          </cell>
          <cell r="C34">
            <v>17</v>
          </cell>
          <cell r="D34">
            <v>100</v>
          </cell>
          <cell r="E34">
            <v>25</v>
          </cell>
        </row>
        <row r="35">
          <cell r="A35" t="str">
            <v>ЛОГБУЗ "Детская клиническая больница"</v>
          </cell>
          <cell r="B35">
            <v>117</v>
          </cell>
          <cell r="C35">
            <v>115</v>
          </cell>
          <cell r="D35">
            <v>98.290598290598282</v>
          </cell>
          <cell r="E35">
            <v>23.290598290598282</v>
          </cell>
        </row>
        <row r="36">
          <cell r="A36" t="str">
            <v>ГБУЗ "Ленинградский обл. онкологический диспансер"</v>
          </cell>
          <cell r="B36">
            <v>116</v>
          </cell>
          <cell r="C36">
            <v>110</v>
          </cell>
          <cell r="D36">
            <v>94.827586206896555</v>
          </cell>
          <cell r="E36">
            <v>19.827586206896555</v>
          </cell>
        </row>
        <row r="37">
          <cell r="A37" t="str">
            <v>ФГБОУ ВО СПб ГПМУ Минздрава России</v>
          </cell>
          <cell r="B37">
            <v>0</v>
          </cell>
          <cell r="C37">
            <v>0</v>
          </cell>
          <cell r="D37" t="e">
            <v>#DIV/0!</v>
          </cell>
          <cell r="E37" t="e">
            <v>#DIV/0!</v>
          </cell>
        </row>
        <row r="38">
          <cell r="A38" t="str">
            <v>ГБУЗ "Ленинградская обл. клиническая больница"</v>
          </cell>
          <cell r="B38">
            <v>88</v>
          </cell>
          <cell r="C38">
            <v>83</v>
          </cell>
          <cell r="D38">
            <v>94.318181818181827</v>
          </cell>
          <cell r="E38">
            <v>19.318181818181827</v>
          </cell>
        </row>
        <row r="39">
          <cell r="A39" t="str">
            <v>ВСЕГО по ЛО:</v>
          </cell>
          <cell r="B39">
            <v>14084</v>
          </cell>
          <cell r="C39">
            <v>12964</v>
          </cell>
          <cell r="D39">
            <v>92.047713717693838</v>
          </cell>
          <cell r="E39">
            <v>17.047713717693838</v>
          </cell>
        </row>
        <row r="41">
          <cell r="A41" t="str">
            <v>* 75% - плановый показатель удовлетворенности по Территориальной программе ЛО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view="pageBreakPreview" workbookViewId="0">
      <selection activeCell="E39" sqref="E39"/>
    </sheetView>
  </sheetViews>
  <sheetFormatPr defaultRowHeight="12.75"/>
  <cols>
    <col min="1" max="1" width="43.140625" customWidth="1"/>
    <col min="2" max="3" width="12.28515625" customWidth="1"/>
    <col min="4" max="4" width="11.140625" customWidth="1"/>
    <col min="5" max="5" width="10.7109375" customWidth="1"/>
  </cols>
  <sheetData>
    <row r="1" spans="1:9">
      <c r="A1" t="s">
        <v>52</v>
      </c>
      <c r="D1" t="s">
        <v>51</v>
      </c>
    </row>
    <row r="2" spans="1:9" ht="15">
      <c r="A2" s="54" t="s">
        <v>50</v>
      </c>
      <c r="B2" s="54"/>
      <c r="C2" s="54"/>
      <c r="D2" s="54"/>
      <c r="E2" s="54"/>
    </row>
    <row r="3" spans="1:9" ht="15">
      <c r="A3" s="54" t="s">
        <v>49</v>
      </c>
      <c r="B3" s="54"/>
      <c r="C3" s="54"/>
      <c r="D3" s="54"/>
      <c r="E3" s="54"/>
    </row>
    <row r="4" spans="1:9" ht="31.5" customHeight="1">
      <c r="A4" s="53" t="s">
        <v>48</v>
      </c>
      <c r="B4" s="53"/>
      <c r="C4" s="53"/>
      <c r="D4" s="53"/>
      <c r="E4" s="53"/>
      <c r="F4" s="53"/>
      <c r="I4" s="24"/>
    </row>
    <row r="5" spans="1:9" ht="15" customHeight="1">
      <c r="A5" s="52" t="s">
        <v>47</v>
      </c>
      <c r="B5" s="52"/>
      <c r="C5" s="52"/>
      <c r="D5" s="52"/>
      <c r="E5" s="51"/>
    </row>
    <row r="7" spans="1:9">
      <c r="A7" s="50" t="s">
        <v>46</v>
      </c>
      <c r="B7" s="49" t="s">
        <v>45</v>
      </c>
      <c r="C7" s="48" t="s">
        <v>44</v>
      </c>
      <c r="D7" s="48"/>
      <c r="E7" s="47" t="s">
        <v>43</v>
      </c>
    </row>
    <row r="8" spans="1:9" ht="63.75">
      <c r="A8" s="46"/>
      <c r="B8" s="45" t="s">
        <v>42</v>
      </c>
      <c r="C8" s="44" t="s">
        <v>41</v>
      </c>
      <c r="D8" s="43" t="s">
        <v>40</v>
      </c>
      <c r="E8" s="42" t="s">
        <v>39</v>
      </c>
    </row>
    <row r="9" spans="1:9" ht="13.5" thickBot="1">
      <c r="A9" s="41">
        <v>1</v>
      </c>
      <c r="B9" s="40">
        <v>2</v>
      </c>
      <c r="C9" s="39">
        <v>3</v>
      </c>
      <c r="D9" s="38" t="s">
        <v>38</v>
      </c>
      <c r="E9" s="37" t="s">
        <v>37</v>
      </c>
    </row>
    <row r="10" spans="1:9" ht="18" customHeight="1" thickBot="1">
      <c r="A10" s="36" t="s">
        <v>36</v>
      </c>
      <c r="B10" s="35">
        <f>B11+B30</f>
        <v>60702</v>
      </c>
      <c r="C10" s="35">
        <f>C11+C30</f>
        <v>54646</v>
      </c>
      <c r="D10" s="34">
        <f>C10/B10*100</f>
        <v>90.023392968930182</v>
      </c>
      <c r="E10" s="33">
        <f>D10-75</f>
        <v>15.023392968930182</v>
      </c>
      <c r="F10" s="24"/>
    </row>
    <row r="11" spans="1:9" ht="16.5" customHeight="1">
      <c r="A11" s="32" t="s">
        <v>35</v>
      </c>
      <c r="B11" s="31">
        <f>SUM(B12:B29)</f>
        <v>59301</v>
      </c>
      <c r="C11" s="31">
        <f>SUM(C12:C29)</f>
        <v>53295</v>
      </c>
      <c r="D11" s="30">
        <f>C11/B11*100</f>
        <v>89.872008903728442</v>
      </c>
      <c r="E11" s="29">
        <f>D11-75</f>
        <v>14.872008903728442</v>
      </c>
    </row>
    <row r="12" spans="1:9" ht="18" customHeight="1">
      <c r="A12" s="26" t="s">
        <v>34</v>
      </c>
      <c r="B12" s="26">
        <f>'[1]исходник район-МО'!B12</f>
        <v>2466</v>
      </c>
      <c r="C12" s="26">
        <f>'[1]исходник район-МО'!C12</f>
        <v>2430</v>
      </c>
      <c r="D12" s="25">
        <f>C12/B12*100</f>
        <v>98.540145985401466</v>
      </c>
      <c r="E12" s="25">
        <f>D12-75</f>
        <v>23.540145985401466</v>
      </c>
    </row>
    <row r="13" spans="1:9" ht="18" customHeight="1">
      <c r="A13" s="26" t="s">
        <v>33</v>
      </c>
      <c r="B13" s="26">
        <f>'[1]исходник район-МО'!B42</f>
        <v>6978</v>
      </c>
      <c r="C13" s="26">
        <f>'[1]исходник район-МО'!C42</f>
        <v>6783</v>
      </c>
      <c r="D13" s="25">
        <f>C13/B13*100</f>
        <v>97.205503009458297</v>
      </c>
      <c r="E13" s="25">
        <f>D13-75</f>
        <v>22.205503009458297</v>
      </c>
      <c r="F13" s="24"/>
    </row>
    <row r="14" spans="1:9" ht="18" customHeight="1">
      <c r="A14" s="27" t="s">
        <v>32</v>
      </c>
      <c r="B14" s="26">
        <f>'[1]исходник район-МО'!B26</f>
        <v>4228</v>
      </c>
      <c r="C14" s="26">
        <f>'[1]исходник район-МО'!C26</f>
        <v>4091</v>
      </c>
      <c r="D14" s="25">
        <f>C14/B14*100</f>
        <v>96.759697256386005</v>
      </c>
      <c r="E14" s="28">
        <f>D14-75</f>
        <v>21.759697256386005</v>
      </c>
      <c r="F14" s="24"/>
    </row>
    <row r="15" spans="1:9" ht="18" customHeight="1">
      <c r="A15" s="26" t="s">
        <v>31</v>
      </c>
      <c r="B15" s="26">
        <f>'[1]исходник район-МО'!B182</f>
        <v>2623</v>
      </c>
      <c r="C15" s="26">
        <f>'[1]исходник район-МО'!C182</f>
        <v>2537</v>
      </c>
      <c r="D15" s="25">
        <f>C15/B15*100</f>
        <v>96.721311475409834</v>
      </c>
      <c r="E15" s="25">
        <f>D15-75</f>
        <v>21.721311475409834</v>
      </c>
      <c r="F15" s="24"/>
    </row>
    <row r="16" spans="1:9" ht="18" customHeight="1">
      <c r="A16" s="26" t="s">
        <v>30</v>
      </c>
      <c r="B16" s="26">
        <f>'[1]исходник район-МО'!B69</f>
        <v>6276</v>
      </c>
      <c r="C16" s="26">
        <f>'[1]исходник район-МО'!C69</f>
        <v>5942</v>
      </c>
      <c r="D16" s="25">
        <f>C16/B16*100</f>
        <v>94.678138942001283</v>
      </c>
      <c r="E16" s="25">
        <f>D16-75</f>
        <v>19.678138942001283</v>
      </c>
      <c r="F16" s="24"/>
    </row>
    <row r="17" spans="1:6" ht="18" customHeight="1">
      <c r="A17" s="26" t="s">
        <v>29</v>
      </c>
      <c r="B17" s="26">
        <f>'[1]исходник район-МО'!B141</f>
        <v>2498</v>
      </c>
      <c r="C17" s="26">
        <f>'[1]исходник район-МО'!C141</f>
        <v>2343</v>
      </c>
      <c r="D17" s="25">
        <f>C17/B17*100</f>
        <v>93.795036028823048</v>
      </c>
      <c r="E17" s="25">
        <f>D17-75</f>
        <v>18.795036028823048</v>
      </c>
      <c r="F17" s="24"/>
    </row>
    <row r="18" spans="1:6" ht="18" customHeight="1">
      <c r="A18" s="26" t="s">
        <v>28</v>
      </c>
      <c r="B18" s="26">
        <f>'[1]исходник район-МО'!B168</f>
        <v>1030</v>
      </c>
      <c r="C18" s="26">
        <f>'[1]исходник район-МО'!C168</f>
        <v>965</v>
      </c>
      <c r="D18" s="25">
        <f>C18/B18*100</f>
        <v>93.689320388349515</v>
      </c>
      <c r="E18" s="25">
        <f>D18-75</f>
        <v>18.689320388349515</v>
      </c>
      <c r="F18" s="24"/>
    </row>
    <row r="19" spans="1:6" ht="18" customHeight="1">
      <c r="A19" s="26" t="s">
        <v>27</v>
      </c>
      <c r="B19" s="27">
        <f>'[1]исходник район-МО'!B192</f>
        <v>1312</v>
      </c>
      <c r="C19" s="27">
        <f>'[1]исходник район-МО'!C192</f>
        <v>1215</v>
      </c>
      <c r="D19" s="28">
        <f>C19/B19*100</f>
        <v>92.606707317073173</v>
      </c>
      <c r="E19" s="25">
        <f>D19-75</f>
        <v>17.606707317073173</v>
      </c>
      <c r="F19" s="24"/>
    </row>
    <row r="20" spans="1:6" ht="18" customHeight="1">
      <c r="A20" s="26" t="s">
        <v>26</v>
      </c>
      <c r="B20" s="26">
        <f>'[1]исходник район-МО'!B158</f>
        <v>1757</v>
      </c>
      <c r="C20" s="26">
        <f>'[1]исходник район-МО'!C158</f>
        <v>1605</v>
      </c>
      <c r="D20" s="25">
        <f>C20/B20*100</f>
        <v>91.348890153671022</v>
      </c>
      <c r="E20" s="25">
        <f>D20-75</f>
        <v>16.348890153671022</v>
      </c>
      <c r="F20" s="24"/>
    </row>
    <row r="21" spans="1:6" ht="18" customHeight="1">
      <c r="A21" s="26" t="s">
        <v>25</v>
      </c>
      <c r="B21" s="26">
        <f>'[1]исходник район-МО'!B149</f>
        <v>1967</v>
      </c>
      <c r="C21" s="26">
        <f>'[1]исходник район-МО'!C149</f>
        <v>1766</v>
      </c>
      <c r="D21" s="25">
        <f>C21/B21*100</f>
        <v>89.781392984239957</v>
      </c>
      <c r="E21" s="25">
        <f>D21-75</f>
        <v>14.781392984239957</v>
      </c>
      <c r="F21" s="24"/>
    </row>
    <row r="22" spans="1:6" ht="18" customHeight="1">
      <c r="A22" s="26" t="s">
        <v>24</v>
      </c>
      <c r="B22" s="26">
        <f>'[1]исходник район-МО'!B225</f>
        <v>3046</v>
      </c>
      <c r="C22" s="26">
        <f>'[1]исходник район-МО'!C225</f>
        <v>2731</v>
      </c>
      <c r="D22" s="25">
        <f>C22/B22*100</f>
        <v>89.658568614576495</v>
      </c>
      <c r="E22" s="25">
        <f>D22-75</f>
        <v>14.658568614576495</v>
      </c>
      <c r="F22" s="24"/>
    </row>
    <row r="23" spans="1:6" ht="18" customHeight="1">
      <c r="A23" s="26" t="s">
        <v>23</v>
      </c>
      <c r="B23" s="26">
        <f>'[1]исходник район-МО'!B174</f>
        <v>1524</v>
      </c>
      <c r="C23" s="26">
        <f>'[1]исходник район-МО'!C174</f>
        <v>1358</v>
      </c>
      <c r="D23" s="25">
        <f>C23/B23*100</f>
        <v>89.107611548556434</v>
      </c>
      <c r="E23" s="25">
        <f>D23-75</f>
        <v>14.107611548556434</v>
      </c>
      <c r="F23" s="24"/>
    </row>
    <row r="24" spans="1:6" ht="18" customHeight="1">
      <c r="A24" s="27" t="s">
        <v>22</v>
      </c>
      <c r="B24" s="26">
        <f>'[1]исходник район-МО'!B210</f>
        <v>2168</v>
      </c>
      <c r="C24" s="26">
        <f>'[1]исходник район-МО'!C210</f>
        <v>1912</v>
      </c>
      <c r="D24" s="28">
        <f>C24/B24*100</f>
        <v>88.191881918819192</v>
      </c>
      <c r="E24" s="28">
        <f>D24-75</f>
        <v>13.191881918819192</v>
      </c>
      <c r="F24" s="24"/>
    </row>
    <row r="25" spans="1:6" ht="18" customHeight="1">
      <c r="A25" s="26" t="s">
        <v>21</v>
      </c>
      <c r="B25" s="26">
        <f>'[1]исходник район-МО'!B20</f>
        <v>1373</v>
      </c>
      <c r="C25" s="26">
        <f>'[1]исходник район-МО'!C20</f>
        <v>1198</v>
      </c>
      <c r="D25" s="25">
        <f>C25/B25*100</f>
        <v>87.25418790968682</v>
      </c>
      <c r="E25" s="25">
        <f>D25-75</f>
        <v>12.25418790968682</v>
      </c>
      <c r="F25" s="24"/>
    </row>
    <row r="26" spans="1:6" ht="18" customHeight="1">
      <c r="A26" s="26" t="s">
        <v>20</v>
      </c>
      <c r="B26" s="27">
        <f>'[1]исходник район-МО'!B120</f>
        <v>12403</v>
      </c>
      <c r="C26" s="27">
        <f>'[1]исходник район-МО'!C120</f>
        <v>10740</v>
      </c>
      <c r="D26" s="25">
        <f>C26/B26*100</f>
        <v>86.591953559622667</v>
      </c>
      <c r="E26" s="25">
        <f>D26-75</f>
        <v>11.591953559622667</v>
      </c>
      <c r="F26" s="24"/>
    </row>
    <row r="27" spans="1:6" ht="18" customHeight="1">
      <c r="A27" s="26" t="s">
        <v>19</v>
      </c>
      <c r="B27" s="26">
        <f>'[1]исходник район-МО'!B204</f>
        <v>1379</v>
      </c>
      <c r="C27" s="26">
        <f>'[1]исходник район-МО'!C204</f>
        <v>1092</v>
      </c>
      <c r="D27" s="25">
        <f>C27/B27*100</f>
        <v>79.187817258883257</v>
      </c>
      <c r="E27" s="25">
        <f>D27-75</f>
        <v>4.187817258883257</v>
      </c>
      <c r="F27" s="24"/>
    </row>
    <row r="28" spans="1:6" ht="18" customHeight="1">
      <c r="A28" s="26" t="s">
        <v>18</v>
      </c>
      <c r="B28" s="26">
        <f>'[1]исходник район-МО'!B198</f>
        <v>2244</v>
      </c>
      <c r="C28" s="26">
        <f>'[1]исходник район-МО'!C198</f>
        <v>1735</v>
      </c>
      <c r="D28" s="25">
        <f>C28/B28*100</f>
        <v>77.317290552584666</v>
      </c>
      <c r="E28" s="25">
        <f>D28-75</f>
        <v>2.3172905525846659</v>
      </c>
      <c r="F28" s="24"/>
    </row>
    <row r="29" spans="1:6" ht="18" customHeight="1">
      <c r="A29" s="26" t="s">
        <v>17</v>
      </c>
      <c r="B29" s="26">
        <f>'[1]исходник район-МО'!B216</f>
        <v>4029</v>
      </c>
      <c r="C29" s="26">
        <f>'[1]исходник район-МО'!C216</f>
        <v>2852</v>
      </c>
      <c r="D29" s="25">
        <f>C29/B29*100</f>
        <v>70.786795730950615</v>
      </c>
      <c r="E29" s="25">
        <f>D29-75</f>
        <v>-4.2132042690493847</v>
      </c>
      <c r="F29" s="24"/>
    </row>
    <row r="30" spans="1:6" ht="36" customHeight="1" thickBot="1">
      <c r="A30" s="23" t="str">
        <f>'[1]исходник район-МО'!A235</f>
        <v>МО 2, 3 уровня, расположенные на территории Санкт-Петербурга, всего:</v>
      </c>
      <c r="B30" s="22">
        <f>SUM(B31:B48)</f>
        <v>1401</v>
      </c>
      <c r="C30" s="22">
        <f>SUM(C31:C48)</f>
        <v>1351</v>
      </c>
      <c r="D30" s="21">
        <f>C30/B30*100</f>
        <v>96.43112062812277</v>
      </c>
      <c r="E30" s="20">
        <f>'[1]исходник район-МО'!E235</f>
        <v>21.43112062812277</v>
      </c>
    </row>
    <row r="31" spans="1:6" ht="22.5" hidden="1" customHeight="1">
      <c r="A31" s="19" t="s">
        <v>16</v>
      </c>
      <c r="B31" s="18">
        <f>'[1]исходник район-МО'!B281</f>
        <v>0</v>
      </c>
      <c r="C31" s="18">
        <f>'[1]исходник район-МО'!C281</f>
        <v>0</v>
      </c>
      <c r="D31" s="17" t="e">
        <f>C31/B31*100</f>
        <v>#DIV/0!</v>
      </c>
      <c r="E31" s="16" t="e">
        <f>D31-75</f>
        <v>#DIV/0!</v>
      </c>
    </row>
    <row r="32" spans="1:6" ht="27" hidden="1" customHeight="1">
      <c r="A32" s="8" t="s">
        <v>15</v>
      </c>
      <c r="B32" s="4">
        <f>'[2]район-видпом'!B136</f>
        <v>0</v>
      </c>
      <c r="C32" s="4">
        <f>'[2]район-видпом'!C136</f>
        <v>0</v>
      </c>
      <c r="D32" s="2" t="e">
        <f>C32/B32*100</f>
        <v>#DIV/0!</v>
      </c>
      <c r="E32" s="10" t="e">
        <f>D32-75</f>
        <v>#DIV/0!</v>
      </c>
    </row>
    <row r="33" spans="1:5" ht="20.25" customHeight="1">
      <c r="A33" s="15" t="s">
        <v>14</v>
      </c>
      <c r="B33" s="13">
        <f>'[1]исходник район-МО'!B277</f>
        <v>20</v>
      </c>
      <c r="C33" s="13">
        <f>'[1]исходник район-МО'!C277</f>
        <v>20</v>
      </c>
      <c r="D33" s="3">
        <f>C33/B33*100</f>
        <v>100</v>
      </c>
      <c r="E33" s="2">
        <f>D33-75</f>
        <v>25</v>
      </c>
    </row>
    <row r="34" spans="1:5" ht="27.75" hidden="1" customHeight="1">
      <c r="A34" s="12" t="s">
        <v>13</v>
      </c>
      <c r="B34" s="8">
        <f>'[2]район-видпом'!B134</f>
        <v>0</v>
      </c>
      <c r="C34" s="8">
        <f>'[2]район-видпом'!C134</f>
        <v>0</v>
      </c>
      <c r="D34" s="7" t="e">
        <f>C34/B34*100</f>
        <v>#DIV/0!</v>
      </c>
      <c r="E34" s="7" t="e">
        <f>D34-75</f>
        <v>#DIV/0!</v>
      </c>
    </row>
    <row r="35" spans="1:5" ht="22.5" hidden="1" customHeight="1">
      <c r="A35" s="14" t="s">
        <v>12</v>
      </c>
      <c r="B35" s="4">
        <f>'[1]исходник район-МО'!B273</f>
        <v>0</v>
      </c>
      <c r="C35" s="4">
        <f>'[1]исходник район-МО'!C273</f>
        <v>0</v>
      </c>
      <c r="D35" s="2" t="e">
        <f>C35/B35*100</f>
        <v>#DIV/0!</v>
      </c>
      <c r="E35" s="10" t="e">
        <f>D35-75</f>
        <v>#DIV/0!</v>
      </c>
    </row>
    <row r="36" spans="1:5" ht="22.5" customHeight="1">
      <c r="A36" s="12" t="s">
        <v>11</v>
      </c>
      <c r="B36" s="11">
        <f>'[2]район-видпом'!B121</f>
        <v>15</v>
      </c>
      <c r="C36" s="11">
        <f>'[2]район-видпом'!C121</f>
        <v>15</v>
      </c>
      <c r="D36" s="10">
        <f>C36/B36*100</f>
        <v>100</v>
      </c>
      <c r="E36" s="2">
        <f>D36-75</f>
        <v>25</v>
      </c>
    </row>
    <row r="37" spans="1:5" ht="24" customHeight="1">
      <c r="A37" s="8" t="s">
        <v>10</v>
      </c>
      <c r="B37" s="4">
        <f>'[2]район-видпом'!B138</f>
        <v>24</v>
      </c>
      <c r="C37" s="4">
        <f>'[2]район-видпом'!C138</f>
        <v>24</v>
      </c>
      <c r="D37" s="2">
        <f>C37/B37*100</f>
        <v>100</v>
      </c>
      <c r="E37" s="10">
        <f>D37-75</f>
        <v>25</v>
      </c>
    </row>
    <row r="38" spans="1:5" ht="26.25" customHeight="1">
      <c r="A38" s="4" t="s">
        <v>9</v>
      </c>
      <c r="B38" s="13">
        <f>'[1]исходник район-МО'!B275</f>
        <v>15</v>
      </c>
      <c r="C38" s="13">
        <f>'[1]исходник район-МО'!C275</f>
        <v>15</v>
      </c>
      <c r="D38" s="3">
        <f>C38/B38*100</f>
        <v>100</v>
      </c>
      <c r="E38" s="2">
        <f>D38-75</f>
        <v>25</v>
      </c>
    </row>
    <row r="39" spans="1:5" ht="27" customHeight="1">
      <c r="A39" s="12" t="str">
        <f>'[1]исходник район-МО'!A285</f>
        <v>ООО "Евромед Клиник"</v>
      </c>
      <c r="B39" s="4">
        <f>'[2]район-видпом'!B153</f>
        <v>10</v>
      </c>
      <c r="C39" s="4">
        <f>'[2]район-видпом'!C153</f>
        <v>10</v>
      </c>
      <c r="D39" s="2">
        <f>C39/B39*100</f>
        <v>100</v>
      </c>
      <c r="E39" s="10">
        <f>D39-75</f>
        <v>25</v>
      </c>
    </row>
    <row r="40" spans="1:5" ht="33.75" customHeight="1">
      <c r="A40" s="4" t="s">
        <v>8</v>
      </c>
      <c r="B40" s="13">
        <f>'[2]район-видпом'!B125</f>
        <v>328</v>
      </c>
      <c r="C40" s="13">
        <f>'[2]район-видпом'!C125</f>
        <v>327</v>
      </c>
      <c r="D40" s="3">
        <f>C40/B40*100</f>
        <v>99.695121951219505</v>
      </c>
      <c r="E40" s="2">
        <f>D40-75</f>
        <v>24.695121951219505</v>
      </c>
    </row>
    <row r="41" spans="1:5" ht="27.75" customHeight="1">
      <c r="A41" s="4" t="s">
        <v>7</v>
      </c>
      <c r="B41" s="11">
        <f>'[2]район-видпом'!B114</f>
        <v>237</v>
      </c>
      <c r="C41" s="11">
        <f>'[2]район-видпом'!C114</f>
        <v>235</v>
      </c>
      <c r="D41" s="2">
        <f>C41/B41*100</f>
        <v>99.156118143459921</v>
      </c>
      <c r="E41" s="2">
        <f>D41-75</f>
        <v>24.156118143459921</v>
      </c>
    </row>
    <row r="42" spans="1:5" ht="30.75" customHeight="1">
      <c r="A42" s="4" t="s">
        <v>6</v>
      </c>
      <c r="B42" s="11">
        <f>'[2]район-видпом'!B103</f>
        <v>249</v>
      </c>
      <c r="C42" s="11">
        <f>'[2]район-видпом'!C103</f>
        <v>239</v>
      </c>
      <c r="D42" s="2">
        <f>C42/B42*100</f>
        <v>95.98393574297188</v>
      </c>
      <c r="E42" s="10">
        <f>D42-75</f>
        <v>20.98393574297188</v>
      </c>
    </row>
    <row r="43" spans="1:5" ht="33" customHeight="1">
      <c r="A43" s="4" t="str">
        <f>'[2]район-видпом'!A129</f>
        <v>ГБОУ ВПО СЗГМУ им. И.И.Мечникова Минздравсоцразвития России</v>
      </c>
      <c r="B43" s="11">
        <f>'[2]район-видпом'!B129</f>
        <v>102</v>
      </c>
      <c r="C43" s="11">
        <f>'[2]район-видпом'!C129</f>
        <v>95</v>
      </c>
      <c r="D43" s="2">
        <f>C43/B43*100</f>
        <v>93.137254901960787</v>
      </c>
      <c r="E43" s="10">
        <f>D43-75</f>
        <v>18.137254901960787</v>
      </c>
    </row>
    <row r="44" spans="1:5" ht="25.5" hidden="1" customHeight="1">
      <c r="A44" s="4" t="s">
        <v>5</v>
      </c>
      <c r="B44" s="13">
        <f>'[1]исходник район-МО'!B279</f>
        <v>0</v>
      </c>
      <c r="C44" s="13">
        <f>'[1]исходник район-МО'!C279</f>
        <v>0</v>
      </c>
      <c r="D44" s="3" t="e">
        <f>C44/B44*100</f>
        <v>#DIV/0!</v>
      </c>
      <c r="E44" s="2" t="e">
        <f>D44-75</f>
        <v>#DIV/0!</v>
      </c>
    </row>
    <row r="45" spans="1:5" ht="24.75" customHeight="1">
      <c r="A45" s="12" t="s">
        <v>4</v>
      </c>
      <c r="B45" s="11">
        <f>'[2]район-видпом'!B118</f>
        <v>107</v>
      </c>
      <c r="C45" s="11">
        <f>'[2]район-видпом'!C118</f>
        <v>99</v>
      </c>
      <c r="D45" s="3">
        <f>C45/B45*100</f>
        <v>92.523364485981304</v>
      </c>
      <c r="E45" s="2">
        <f>D45-75</f>
        <v>17.523364485981304</v>
      </c>
    </row>
    <row r="46" spans="1:5" ht="27.75" hidden="1" customHeight="1">
      <c r="A46" s="4" t="s">
        <v>3</v>
      </c>
      <c r="B46" s="4">
        <f>'[2]район-видпом'!B150</f>
        <v>0</v>
      </c>
      <c r="C46" s="4">
        <f>'[2]район-видпом'!C150</f>
        <v>0</v>
      </c>
      <c r="D46" s="2" t="e">
        <f>C46/B46*100</f>
        <v>#DIV/0!</v>
      </c>
      <c r="E46" s="10" t="e">
        <f>D46-75</f>
        <v>#DIV/0!</v>
      </c>
    </row>
    <row r="47" spans="1:5" ht="35.25" hidden="1" customHeight="1">
      <c r="A47" s="9" t="s">
        <v>2</v>
      </c>
      <c r="B47" s="8">
        <f>'[1]исходник район-МО'!B267</f>
        <v>0</v>
      </c>
      <c r="C47" s="8">
        <f>'[1]исходник район-МО'!C267</f>
        <v>0</v>
      </c>
      <c r="D47" s="7" t="e">
        <f>C47/B47*100</f>
        <v>#DIV/0!</v>
      </c>
      <c r="E47" s="7" t="e">
        <f>D47-75</f>
        <v>#DIV/0!</v>
      </c>
    </row>
    <row r="48" spans="1:5" ht="33" customHeight="1">
      <c r="A48" s="6" t="s">
        <v>1</v>
      </c>
      <c r="B48" s="5">
        <f>'[2]район-видпом'!B110</f>
        <v>294</v>
      </c>
      <c r="C48" s="4">
        <f>'[2]район-видпом'!C110</f>
        <v>272</v>
      </c>
      <c r="D48" s="3">
        <f>C48/B48*100</f>
        <v>92.517006802721085</v>
      </c>
      <c r="E48" s="2">
        <f>'[1]исходник район-МО'!E243</f>
        <v>17.517006802721085</v>
      </c>
    </row>
    <row r="49" spans="1:1">
      <c r="A49" s="1" t="s">
        <v>0</v>
      </c>
    </row>
  </sheetData>
  <sheetProtection selectLockedCells="1" selectUnlockedCells="1"/>
  <mergeCells count="4">
    <mergeCell ref="A4:F4"/>
    <mergeCell ref="A5:D5"/>
    <mergeCell ref="A2:E2"/>
    <mergeCell ref="A3:E3"/>
  </mergeCells>
  <pageMargins left="0.74791666666666667" right="0.74791666666666667" top="0.39374999999999999" bottom="0.78749999999999998" header="0.51180555555555551" footer="0.51180555555555551"/>
  <pageSetup paperSize="9" scale="74" firstPageNumber="0" orientation="portrait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район</vt:lpstr>
      <vt:lpstr>' район'!Область_печати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2019-01-30T11:41:56Z</dcterms:created>
  <dcterms:modified xsi:type="dcterms:W3CDTF">2019-01-30T11:42:15Z</dcterms:modified>
</cp:coreProperties>
</file>