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 район" sheetId="1" r:id="rId1"/>
  </sheets>
  <externalReferences>
    <externalReference r:id="rId2"/>
    <externalReference r:id="rId3"/>
    <externalReference r:id="rId4"/>
    <externalReference r:id="rId5"/>
  </externalReferences>
  <definedNames>
    <definedName name="SMO_AMP_Plan">#REF!</definedName>
    <definedName name="SMO_AMP_Soc">#REF!</definedName>
    <definedName name="SMO_AMP_Tek">#REF!</definedName>
    <definedName name="_xlnm.Print_Area" localSheetId="0">' район'!$A$1:$F$49</definedName>
    <definedName name="Периоды">#REF!</definedName>
    <definedName name="Периоды_коды">#REF!</definedName>
    <definedName name="СМО">#REF!</definedName>
    <definedName name="СМО_коды">#REF!</definedName>
  </definedNames>
  <calcPr calcId="124519"/>
</workbook>
</file>

<file path=xl/calcChain.xml><?xml version="1.0" encoding="utf-8"?>
<calcChain xmlns="http://schemas.openxmlformats.org/spreadsheetml/2006/main">
  <c r="B12" i="1"/>
  <c r="B11" s="1"/>
  <c r="B10" s="1"/>
  <c r="C12"/>
  <c r="D12" s="1"/>
  <c r="E12" s="1"/>
  <c r="B13"/>
  <c r="C13"/>
  <c r="D13" s="1"/>
  <c r="E13" s="1"/>
  <c r="B14"/>
  <c r="C14"/>
  <c r="D14" s="1"/>
  <c r="E14" s="1"/>
  <c r="B15"/>
  <c r="C15"/>
  <c r="D15" s="1"/>
  <c r="E15" s="1"/>
  <c r="B16"/>
  <c r="C16"/>
  <c r="D16" s="1"/>
  <c r="E16" s="1"/>
  <c r="B17"/>
  <c r="C17"/>
  <c r="D17" s="1"/>
  <c r="E17" s="1"/>
  <c r="B18"/>
  <c r="C18"/>
  <c r="D18" s="1"/>
  <c r="E18" s="1"/>
  <c r="B19"/>
  <c r="C19"/>
  <c r="D19" s="1"/>
  <c r="E19" s="1"/>
  <c r="B20"/>
  <c r="C20"/>
  <c r="D20" s="1"/>
  <c r="E20" s="1"/>
  <c r="B21"/>
  <c r="C21"/>
  <c r="D21" s="1"/>
  <c r="E21" s="1"/>
  <c r="B22"/>
  <c r="C22"/>
  <c r="D22" s="1"/>
  <c r="E22" s="1"/>
  <c r="B23"/>
  <c r="C23"/>
  <c r="D23" s="1"/>
  <c r="E23" s="1"/>
  <c r="B24"/>
  <c r="C24"/>
  <c r="D24" s="1"/>
  <c r="E24" s="1"/>
  <c r="B25"/>
  <c r="C25"/>
  <c r="D25" s="1"/>
  <c r="E25" s="1"/>
  <c r="B26"/>
  <c r="C26"/>
  <c r="D26" s="1"/>
  <c r="E26" s="1"/>
  <c r="B27"/>
  <c r="C27"/>
  <c r="D27" s="1"/>
  <c r="E27" s="1"/>
  <c r="B28"/>
  <c r="C28"/>
  <c r="D28" s="1"/>
  <c r="E28" s="1"/>
  <c r="B29"/>
  <c r="C29"/>
  <c r="D29" s="1"/>
  <c r="E29" s="1"/>
  <c r="A30"/>
  <c r="E30"/>
  <c r="B31"/>
  <c r="B30" s="1"/>
  <c r="C31"/>
  <c r="C30" s="1"/>
  <c r="D30" s="1"/>
  <c r="B32"/>
  <c r="D32" s="1"/>
  <c r="E32" s="1"/>
  <c r="C32"/>
  <c r="B33"/>
  <c r="D33" s="1"/>
  <c r="E33" s="1"/>
  <c r="C33"/>
  <c r="B34"/>
  <c r="D34" s="1"/>
  <c r="E34" s="1"/>
  <c r="C34"/>
  <c r="B35"/>
  <c r="D35" s="1"/>
  <c r="E35" s="1"/>
  <c r="C35"/>
  <c r="B36"/>
  <c r="D36" s="1"/>
  <c r="E36" s="1"/>
  <c r="C36"/>
  <c r="B37"/>
  <c r="D37" s="1"/>
  <c r="E37" s="1"/>
  <c r="C37"/>
  <c r="B38"/>
  <c r="D38" s="1"/>
  <c r="E38" s="1"/>
  <c r="C38"/>
  <c r="A39"/>
  <c r="B39"/>
  <c r="C39"/>
  <c r="D39" s="1"/>
  <c r="E39" s="1"/>
  <c r="B40"/>
  <c r="C40"/>
  <c r="D40" s="1"/>
  <c r="E40" s="1"/>
  <c r="B41"/>
  <c r="C41"/>
  <c r="D41" s="1"/>
  <c r="E41"/>
  <c r="B42"/>
  <c r="C42"/>
  <c r="D42" s="1"/>
  <c r="E42" s="1"/>
  <c r="B43"/>
  <c r="C43"/>
  <c r="D43" s="1"/>
  <c r="E43" s="1"/>
  <c r="B44"/>
  <c r="C44"/>
  <c r="D44" s="1"/>
  <c r="E44" s="1"/>
  <c r="A45"/>
  <c r="B45"/>
  <c r="C45"/>
  <c r="D45"/>
  <c r="E45" s="1"/>
  <c r="B46"/>
  <c r="C46"/>
  <c r="D46"/>
  <c r="E46" s="1"/>
  <c r="B47"/>
  <c r="C47"/>
  <c r="D47"/>
  <c r="E47" s="1"/>
  <c r="B48"/>
  <c r="C48"/>
  <c r="D48"/>
  <c r="E48" s="1"/>
  <c r="D31" l="1"/>
  <c r="E31" s="1"/>
  <c r="C11"/>
  <c r="D11" l="1"/>
  <c r="E11" s="1"/>
  <c r="C10"/>
  <c r="D10" s="1"/>
  <c r="E10" s="1"/>
</calcChain>
</file>

<file path=xl/sharedStrings.xml><?xml version="1.0" encoding="utf-8"?>
<sst xmlns="http://schemas.openxmlformats.org/spreadsheetml/2006/main" count="53" uniqueCount="53">
  <si>
    <t xml:space="preserve">* 75% - плановый показатель удовлетворенности по Территориальной программе ЛО </t>
  </si>
  <si>
    <t>ФГБУЗ КБ №122 им.Л.Г.Соколова ФМБА России</t>
  </si>
  <si>
    <t>ГБОУ ВПО СПБМУ им. И.П.Павлова Минздравсоцразвития России</t>
  </si>
  <si>
    <t>ФГБОУ ВО СПб ГПМУ Минздрава России</t>
  </si>
  <si>
    <t>ООО "ЛДЦ МИБС"</t>
  </si>
  <si>
    <t>ЛОГБУЗ Детская клиническая больница</t>
  </si>
  <si>
    <t>ГБУЗ Ленинградская областная клиническая больница</t>
  </si>
  <si>
    <t>ГБУЗ Ленинградский областной клинический онкологический диспансер</t>
  </si>
  <si>
    <t>ГБУЗ "ЛеноблЦентр"</t>
  </si>
  <si>
    <t>ЗАО "МЦРМ"</t>
  </si>
  <si>
    <t>СПБ ГБУЗ "Городская б-ца № 40"</t>
  </si>
  <si>
    <t>ООО "ДЕНТАЛ-СЕРВИС"</t>
  </si>
  <si>
    <t>СПБ ГБУЗ "Поликлиника № 37"</t>
  </si>
  <si>
    <t>ЗАО "Северо-Западный Центр доказательной медицины"</t>
  </si>
  <si>
    <t>ООО "МРТ"</t>
  </si>
  <si>
    <t>ООО "МАРТ"</t>
  </si>
  <si>
    <t>ООО "ООО "ЭМСИПИ - МЕДИКЕЙР""</t>
  </si>
  <si>
    <t>Гатчинский район</t>
  </si>
  <si>
    <t xml:space="preserve">Тосненский район </t>
  </si>
  <si>
    <t xml:space="preserve">Сосновоборский городской округ </t>
  </si>
  <si>
    <t>Ломоносовский район</t>
  </si>
  <si>
    <t>Волосовский район</t>
  </si>
  <si>
    <t>Приозерский район</t>
  </si>
  <si>
    <t xml:space="preserve">Тихвинский район </t>
  </si>
  <si>
    <t xml:space="preserve">Лужский район </t>
  </si>
  <si>
    <t>Выборгский район</t>
  </si>
  <si>
    <t xml:space="preserve">Сланцевский район </t>
  </si>
  <si>
    <t>Киришский район</t>
  </si>
  <si>
    <t>Всеволожский район</t>
  </si>
  <si>
    <t>Кингисеппский район</t>
  </si>
  <si>
    <t>Кировский район</t>
  </si>
  <si>
    <t>Волховский район</t>
  </si>
  <si>
    <t>Подпорожский район</t>
  </si>
  <si>
    <t>Бокситогорский район</t>
  </si>
  <si>
    <t>Лодейнопольский район</t>
  </si>
  <si>
    <t>ИТОГО по районам ЛО:</t>
  </si>
  <si>
    <t>ВСЕГО по ЛО:</t>
  </si>
  <si>
    <t>5=4-75%</t>
  </si>
  <si>
    <t>4=3/2</t>
  </si>
  <si>
    <t>от целевых значений критериев качества МП 75%</t>
  </si>
  <si>
    <t>относ. знач.</t>
  </si>
  <si>
    <t>абс. знач.</t>
  </si>
  <si>
    <t xml:space="preserve"> из них</t>
  </si>
  <si>
    <t>отклонение</t>
  </si>
  <si>
    <t xml:space="preserve">         Удовлетворен</t>
  </si>
  <si>
    <t>Всего опрош</t>
  </si>
  <si>
    <t xml:space="preserve">   Наименование района, вид помощи</t>
  </si>
  <si>
    <r>
      <t xml:space="preserve">                       за январь —сентябрь 2019 года (</t>
    </r>
    <r>
      <rPr>
        <u/>
        <sz val="11"/>
        <rFont val="Times New Roman"/>
        <family val="1"/>
        <charset val="204"/>
      </rPr>
      <t>Сводный</t>
    </r>
    <r>
      <rPr>
        <sz val="11"/>
        <rFont val="Times New Roman"/>
        <family val="1"/>
        <charset val="204"/>
      </rPr>
      <t>)</t>
    </r>
  </si>
  <si>
    <t xml:space="preserve">  в  медицинских организациях 1, 2 уровня, расположенных в муниципальных районах Ленинградской области и  медицинских организациях  2, 3 уровня, расположенных на территории Санкт-Петербурга</t>
  </si>
  <si>
    <t xml:space="preserve">      удовлетворенности населения медицинской помощью</t>
  </si>
  <si>
    <t xml:space="preserve">          Анализ</t>
  </si>
  <si>
    <t xml:space="preserve">           Приложение 3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</si>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</sst>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wrapText="1"/>
    </xf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6" xfId="0" applyFont="1" applyBorder="1"/>
    <xf numFmtId="0" fontId="1" fillId="0" borderId="7" xfId="0" applyFont="1" applyFill="1" applyBorder="1" applyAlignment="1">
      <alignment wrapText="1"/>
    </xf>
    <xf numFmtId="164" fontId="1" fillId="0" borderId="5" xfId="0" applyNumberFormat="1" applyFont="1" applyBorder="1" applyAlignment="1">
      <alignment vertical="center"/>
    </xf>
    <xf numFmtId="164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Fill="1" applyBorder="1" applyAlignment="1">
      <alignment wrapText="1"/>
    </xf>
    <xf numFmtId="0" fontId="1" fillId="0" borderId="8" xfId="0" applyFont="1" applyBorder="1"/>
    <xf numFmtId="164" fontId="1" fillId="0" borderId="6" xfId="0" applyNumberFormat="1" applyFont="1" applyBorder="1" applyAlignment="1">
      <alignment vertical="center"/>
    </xf>
    <xf numFmtId="0" fontId="1" fillId="0" borderId="8" xfId="0" applyFont="1" applyFill="1" applyBorder="1"/>
    <xf numFmtId="0" fontId="1" fillId="0" borderId="8" xfId="0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/>
    </xf>
    <xf numFmtId="164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11" xfId="0" applyFont="1" applyFill="1" applyBorder="1"/>
    <xf numFmtId="164" fontId="2" fillId="2" borderId="12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0" fillId="2" borderId="0" xfId="0" applyFill="1"/>
    <xf numFmtId="164" fontId="1" fillId="2" borderId="15" xfId="0" applyNumberFormat="1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164" fontId="1" fillId="0" borderId="18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64" fontId="2" fillId="2" borderId="21" xfId="0" applyNumberFormat="1" applyFont="1" applyFill="1" applyBorder="1"/>
    <xf numFmtId="164" fontId="2" fillId="2" borderId="22" xfId="0" applyNumberFormat="1" applyFont="1" applyFill="1" applyBorder="1"/>
    <xf numFmtId="0" fontId="2" fillId="2" borderId="22" xfId="0" applyFont="1" applyFill="1" applyBorder="1"/>
    <xf numFmtId="0" fontId="2" fillId="2" borderId="23" xfId="0" applyFont="1" applyFill="1" applyBorder="1" applyAlignment="1">
      <alignment wrapText="1"/>
    </xf>
    <xf numFmtId="164" fontId="2" fillId="2" borderId="24" xfId="0" applyNumberFormat="1" applyFont="1" applyFill="1" applyBorder="1"/>
    <xf numFmtId="164" fontId="2" fillId="2" borderId="25" xfId="0" applyNumberFormat="1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1" fillId="0" borderId="27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2" xfId="0" applyFont="1" applyBorder="1"/>
    <xf numFmtId="0" fontId="1" fillId="0" borderId="33" xfId="0" applyFont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&#1053;&#1067;&#1049;%20&#1054;&#1058;&#1063;&#1045;&#105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-видпом"/>
    </sheetNames>
    <sheetDataSet>
      <sheetData sheetId="0">
        <row r="13">
          <cell r="B13">
            <v>228</v>
          </cell>
        </row>
        <row r="103">
          <cell r="B103">
            <v>206</v>
          </cell>
          <cell r="C103">
            <v>202</v>
          </cell>
        </row>
        <row r="110">
          <cell r="B110">
            <v>238</v>
          </cell>
          <cell r="C110">
            <v>237</v>
          </cell>
        </row>
        <row r="114">
          <cell r="B114">
            <v>181</v>
          </cell>
          <cell r="C114">
            <v>177</v>
          </cell>
        </row>
        <row r="118">
          <cell r="B118">
            <v>58</v>
          </cell>
          <cell r="C118">
            <v>56</v>
          </cell>
        </row>
        <row r="121">
          <cell r="B121">
            <v>0</v>
          </cell>
          <cell r="C121">
            <v>0</v>
          </cell>
        </row>
        <row r="125">
          <cell r="B125">
            <v>232</v>
          </cell>
          <cell r="C125">
            <v>232</v>
          </cell>
        </row>
        <row r="129">
          <cell r="A129" t="str">
            <v>ГБОУ ВПО СЗГМУ им. И.И.Мечникова Минздравсоцразвития России</v>
          </cell>
          <cell r="B129">
            <v>40</v>
          </cell>
          <cell r="C129">
            <v>39</v>
          </cell>
        </row>
        <row r="134">
          <cell r="B134">
            <v>0</v>
          </cell>
          <cell r="C134">
            <v>0</v>
          </cell>
        </row>
        <row r="136">
          <cell r="B136">
            <v>0</v>
          </cell>
          <cell r="C136">
            <v>0</v>
          </cell>
        </row>
        <row r="138">
          <cell r="B138">
            <v>9</v>
          </cell>
          <cell r="C138">
            <v>9</v>
          </cell>
        </row>
        <row r="150">
          <cell r="B150">
            <v>0</v>
          </cell>
          <cell r="C150">
            <v>0</v>
          </cell>
        </row>
        <row r="153">
          <cell r="B153">
            <v>0</v>
          </cell>
          <cell r="C1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ик район-МО"/>
    </sheetNames>
    <sheetDataSet>
      <sheetData sheetId="0">
        <row r="12">
          <cell r="B12">
            <v>904</v>
          </cell>
          <cell r="C12">
            <v>902</v>
          </cell>
        </row>
        <row r="20">
          <cell r="B20">
            <v>735</v>
          </cell>
          <cell r="C20">
            <v>691</v>
          </cell>
        </row>
        <row r="26">
          <cell r="B26">
            <v>2095</v>
          </cell>
          <cell r="C26">
            <v>2042</v>
          </cell>
        </row>
        <row r="40">
          <cell r="B40">
            <v>4851</v>
          </cell>
          <cell r="C40">
            <v>4701</v>
          </cell>
        </row>
        <row r="69">
          <cell r="B69">
            <v>3359</v>
          </cell>
          <cell r="C69">
            <v>3220</v>
          </cell>
        </row>
        <row r="101">
          <cell r="B101">
            <v>8569</v>
          </cell>
          <cell r="C101">
            <v>7388</v>
          </cell>
        </row>
        <row r="122">
          <cell r="B122">
            <v>1358</v>
          </cell>
          <cell r="C122">
            <v>1319</v>
          </cell>
        </row>
        <row r="130">
          <cell r="B130">
            <v>1038</v>
          </cell>
          <cell r="C130">
            <v>1011</v>
          </cell>
        </row>
        <row r="139">
          <cell r="B139">
            <v>1576</v>
          </cell>
          <cell r="C139">
            <v>1526</v>
          </cell>
        </row>
        <row r="149">
          <cell r="B149">
            <v>644</v>
          </cell>
          <cell r="C149">
            <v>643</v>
          </cell>
        </row>
        <row r="155">
          <cell r="B155">
            <v>761</v>
          </cell>
          <cell r="C155">
            <v>714</v>
          </cell>
        </row>
        <row r="163">
          <cell r="B163">
            <v>1420</v>
          </cell>
          <cell r="C163">
            <v>1361</v>
          </cell>
        </row>
        <row r="169">
          <cell r="B169">
            <v>673</v>
          </cell>
          <cell r="C169">
            <v>669</v>
          </cell>
        </row>
        <row r="175">
          <cell r="B175">
            <v>1000</v>
          </cell>
          <cell r="C175">
            <v>948</v>
          </cell>
        </row>
        <row r="181">
          <cell r="B181">
            <v>879</v>
          </cell>
          <cell r="C181">
            <v>848</v>
          </cell>
        </row>
        <row r="187">
          <cell r="B187">
            <v>1229</v>
          </cell>
          <cell r="C187">
            <v>1153</v>
          </cell>
        </row>
        <row r="193">
          <cell r="B193">
            <v>1112</v>
          </cell>
          <cell r="C193">
            <v>1057</v>
          </cell>
        </row>
        <row r="199">
          <cell r="B199">
            <v>1286</v>
          </cell>
          <cell r="C199">
            <v>1146</v>
          </cell>
        </row>
        <row r="207">
          <cell r="A207" t="str">
            <v>МО 2, 3 уровня, расположенные на территории Санкт-Петербурга, всего:</v>
          </cell>
          <cell r="E207">
            <v>23.67886178861788</v>
          </cell>
        </row>
        <row r="215">
          <cell r="E215">
            <v>24.579831932773104</v>
          </cell>
        </row>
        <row r="239">
          <cell r="B239">
            <v>0</v>
          </cell>
          <cell r="C239">
            <v>0</v>
          </cell>
        </row>
        <row r="245">
          <cell r="B245">
            <v>0</v>
          </cell>
          <cell r="C245">
            <v>0</v>
          </cell>
        </row>
        <row r="247">
          <cell r="B247">
            <v>10</v>
          </cell>
          <cell r="C247">
            <v>10</v>
          </cell>
        </row>
        <row r="249">
          <cell r="B249">
            <v>10</v>
          </cell>
          <cell r="C249">
            <v>9</v>
          </cell>
        </row>
        <row r="251">
          <cell r="B251">
            <v>0</v>
          </cell>
          <cell r="C251">
            <v>0</v>
          </cell>
        </row>
        <row r="253">
          <cell r="B253">
            <v>0</v>
          </cell>
          <cell r="C253">
            <v>0</v>
          </cell>
        </row>
        <row r="257">
          <cell r="A257" t="str">
            <v>ООО "Евромед Клиник"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кс"/>
      <sheetName val="1пол "/>
      <sheetName val=" 1дс"/>
      <sheetName val="1смп"/>
    </sheetNames>
    <sheetDataSet>
      <sheetData sheetId="0">
        <row r="16">
          <cell r="A16" t="str">
            <v xml:space="preserve">Тихвинский район </v>
          </cell>
          <cell r="B16">
            <v>293</v>
          </cell>
          <cell r="C16">
            <v>286</v>
          </cell>
          <cell r="D16">
            <v>97.610921501706486</v>
          </cell>
          <cell r="E16">
            <v>22.610921501706486</v>
          </cell>
        </row>
        <row r="17">
          <cell r="A17" t="str">
            <v>Всеволожский район</v>
          </cell>
          <cell r="B17">
            <v>1492</v>
          </cell>
          <cell r="C17">
            <v>1454</v>
          </cell>
          <cell r="D17">
            <v>97.453083109919575</v>
          </cell>
          <cell r="E17">
            <v>22.453083109919575</v>
          </cell>
        </row>
        <row r="18">
          <cell r="A18" t="str">
            <v xml:space="preserve">Тосненский район </v>
          </cell>
          <cell r="B18">
            <v>205</v>
          </cell>
          <cell r="C18">
            <v>199</v>
          </cell>
          <cell r="D18">
            <v>97.073170731707307</v>
          </cell>
          <cell r="E18">
            <v>22.073170731707307</v>
          </cell>
        </row>
        <row r="19">
          <cell r="A19" t="str">
            <v>Выборгский район</v>
          </cell>
          <cell r="B19">
            <v>1050</v>
          </cell>
          <cell r="C19">
            <v>1017</v>
          </cell>
          <cell r="D19">
            <v>96.857142857142847</v>
          </cell>
          <cell r="E19">
            <v>21.857142857142847</v>
          </cell>
        </row>
        <row r="20">
          <cell r="A20" t="str">
            <v>Киришский район</v>
          </cell>
          <cell r="B20">
            <v>317</v>
          </cell>
          <cell r="C20">
            <v>307</v>
          </cell>
          <cell r="D20">
            <v>96.845425867507885</v>
          </cell>
          <cell r="E20">
            <v>21.845425867507885</v>
          </cell>
        </row>
        <row r="21">
          <cell r="A21" t="str">
            <v>Кировский район</v>
          </cell>
          <cell r="B21">
            <v>190</v>
          </cell>
          <cell r="C21">
            <v>183</v>
          </cell>
          <cell r="D21">
            <v>96.315789473684205</v>
          </cell>
          <cell r="E21">
            <v>21.315789473684205</v>
          </cell>
        </row>
        <row r="22">
          <cell r="A22" t="str">
            <v xml:space="preserve">Сланцевский район </v>
          </cell>
          <cell r="B22">
            <v>235</v>
          </cell>
          <cell r="C22">
            <v>226</v>
          </cell>
          <cell r="D22">
            <v>96.170212765957444</v>
          </cell>
          <cell r="E22">
            <v>21.170212765957444</v>
          </cell>
        </row>
        <row r="23">
          <cell r="A23" t="str">
            <v xml:space="preserve">Сосновоборский городской округ </v>
          </cell>
          <cell r="B23">
            <v>277</v>
          </cell>
          <cell r="C23">
            <v>265</v>
          </cell>
          <cell r="D23">
            <v>95.667870036101093</v>
          </cell>
          <cell r="E23">
            <v>20.667870036101093</v>
          </cell>
        </row>
        <row r="24">
          <cell r="A24" t="str">
            <v>Волосовский район</v>
          </cell>
          <cell r="B24">
            <v>99</v>
          </cell>
          <cell r="C24">
            <v>93</v>
          </cell>
          <cell r="D24">
            <v>93.939393939393938</v>
          </cell>
          <cell r="E24">
            <v>18.939393939393938</v>
          </cell>
        </row>
        <row r="25">
          <cell r="A25" t="str">
            <v>Кингисеппский район</v>
          </cell>
          <cell r="B25">
            <v>257</v>
          </cell>
          <cell r="C25">
            <v>240</v>
          </cell>
          <cell r="D25">
            <v>93.385214007782096</v>
          </cell>
          <cell r="E25">
            <v>18.385214007782096</v>
          </cell>
        </row>
        <row r="26">
          <cell r="A26" t="str">
            <v>Ломоносовский район</v>
          </cell>
          <cell r="B26">
            <v>307</v>
          </cell>
          <cell r="C26">
            <v>281</v>
          </cell>
          <cell r="D26">
            <v>91.530944625407159</v>
          </cell>
          <cell r="E26">
            <v>16.530944625407159</v>
          </cell>
        </row>
        <row r="27">
          <cell r="A27" t="str">
            <v>Приозерский район</v>
          </cell>
          <cell r="B27">
            <v>133</v>
          </cell>
          <cell r="C27">
            <v>118</v>
          </cell>
          <cell r="D27">
            <v>88.721804511278194</v>
          </cell>
          <cell r="E27">
            <v>13.721804511278194</v>
          </cell>
        </row>
        <row r="28">
          <cell r="A28" t="str">
            <v>Гатчинский район</v>
          </cell>
          <cell r="B28">
            <v>1943</v>
          </cell>
          <cell r="C28">
            <v>1711</v>
          </cell>
          <cell r="D28">
            <v>88.059701492537314</v>
          </cell>
          <cell r="E28">
            <v>13.059701492537314</v>
          </cell>
        </row>
        <row r="29">
          <cell r="A29" t="str">
            <v>ИТОГО по круглосут. стац. в районах ЛО:</v>
          </cell>
          <cell r="B29">
            <v>8243</v>
          </cell>
          <cell r="C29">
            <v>7806</v>
          </cell>
          <cell r="D29">
            <v>94.698532087832092</v>
          </cell>
          <cell r="E29">
            <v>19.698532087832092</v>
          </cell>
        </row>
        <row r="30">
          <cell r="A30" t="str">
            <v>МО 2, 3 уровня, расположенные на территории Санкт-Петербурга, всего:</v>
          </cell>
          <cell r="B30">
            <v>353</v>
          </cell>
          <cell r="C30">
            <v>348</v>
          </cell>
          <cell r="D30">
            <v>98.583569405099141</v>
          </cell>
          <cell r="E30">
            <v>23.583569405099141</v>
          </cell>
        </row>
        <row r="31">
          <cell r="A31" t="str">
            <v>СПБ ГБУЗ "Городская б-ца № 40"</v>
          </cell>
          <cell r="B31">
            <v>9</v>
          </cell>
          <cell r="C31">
            <v>9</v>
          </cell>
          <cell r="D31">
            <v>100</v>
          </cell>
          <cell r="E31">
            <v>25</v>
          </cell>
        </row>
        <row r="32">
          <cell r="A32" t="str">
            <v>ГАУЗ "Ленинградский обл. кардиологический диспансер"</v>
          </cell>
          <cell r="B32">
            <v>0</v>
          </cell>
          <cell r="C32">
            <v>0</v>
          </cell>
          <cell r="D32" t="e">
            <v>#DIV/0!</v>
          </cell>
          <cell r="E32" t="e">
            <v>#DIV/0!</v>
          </cell>
        </row>
        <row r="33">
          <cell r="A33" t="str">
            <v>ГБУЗ "ЛеноблЦентр"</v>
          </cell>
          <cell r="B33">
            <v>90</v>
          </cell>
          <cell r="C33">
            <v>90</v>
          </cell>
          <cell r="D33">
            <v>100</v>
          </cell>
          <cell r="E33">
            <v>25</v>
          </cell>
        </row>
        <row r="34">
          <cell r="A34" t="str">
            <v>ГБОУ ВПО СЗГМУ им. И.И.Мечникова Минздравсоцразвития России</v>
          </cell>
          <cell r="B34">
            <v>10</v>
          </cell>
          <cell r="C34">
            <v>10</v>
          </cell>
          <cell r="D34">
            <v>100</v>
          </cell>
          <cell r="E34">
            <v>25</v>
          </cell>
        </row>
        <row r="35">
          <cell r="A35" t="str">
            <v>ГБУЗ "Ленинградский областной клинический онкологический диспансер"</v>
          </cell>
          <cell r="B35">
            <v>87</v>
          </cell>
          <cell r="C35">
            <v>86</v>
          </cell>
          <cell r="D35">
            <v>98.850574712643677</v>
          </cell>
          <cell r="E35">
            <v>23.850574712643677</v>
          </cell>
        </row>
        <row r="36">
          <cell r="A36" t="str">
            <v>ЛОГБУЗ "Детская клиническая больница"</v>
          </cell>
          <cell r="B36">
            <v>91</v>
          </cell>
          <cell r="C36">
            <v>89</v>
          </cell>
          <cell r="D36">
            <v>97.802197802197796</v>
          </cell>
          <cell r="E36">
            <v>22.802197802197796</v>
          </cell>
        </row>
        <row r="37">
          <cell r="A37" t="str">
            <v>ФГБОУ ВО СПб ГПМУ Минздрава России</v>
          </cell>
          <cell r="B37">
            <v>0</v>
          </cell>
          <cell r="C37">
            <v>0</v>
          </cell>
          <cell r="D37" t="e">
            <v>#DIV/0!</v>
          </cell>
          <cell r="E37" t="e">
            <v>#DIV/0!</v>
          </cell>
        </row>
        <row r="38">
          <cell r="A38" t="str">
            <v>ГБУЗ "Ленинградская областная клиническая больница"</v>
          </cell>
          <cell r="B38">
            <v>66</v>
          </cell>
          <cell r="C38">
            <v>64</v>
          </cell>
          <cell r="D38">
            <v>96.969696969696969</v>
          </cell>
          <cell r="E38">
            <v>21.969696969696969</v>
          </cell>
        </row>
        <row r="39">
          <cell r="A39" t="str">
            <v>ВСЕГО по ЛО:</v>
          </cell>
          <cell r="B39">
            <v>8596</v>
          </cell>
          <cell r="C39">
            <v>8154</v>
          </cell>
          <cell r="D39">
            <v>94.858073522568631</v>
          </cell>
          <cell r="E39">
            <v>19.858073522568631</v>
          </cell>
        </row>
        <row r="41">
          <cell r="A41" t="str">
            <v>* 75% - плановый показатель удовлетворенности по Территориальной программе ЛО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workbookViewId="0">
      <selection activeCell="E43" sqref="E43"/>
    </sheetView>
  </sheetViews>
  <sheetFormatPr defaultRowHeight="12.75"/>
  <cols>
    <col min="1" max="1" width="43.140625" customWidth="1"/>
    <col min="2" max="3" width="12.28515625" customWidth="1"/>
    <col min="4" max="4" width="11.140625" customWidth="1"/>
    <col min="5" max="5" width="10.7109375" customWidth="1"/>
  </cols>
  <sheetData>
    <row r="1" spans="1:9">
      <c r="A1" t="s">
        <v>52</v>
      </c>
      <c r="D1" t="s">
        <v>51</v>
      </c>
    </row>
    <row r="2" spans="1:9" ht="15">
      <c r="A2" s="71" t="s">
        <v>50</v>
      </c>
      <c r="B2" s="71"/>
      <c r="C2" s="71"/>
      <c r="D2" s="71"/>
      <c r="E2" s="71"/>
    </row>
    <row r="3" spans="1:9" ht="15">
      <c r="A3" s="71" t="s">
        <v>49</v>
      </c>
      <c r="B3" s="71"/>
      <c r="C3" s="71"/>
      <c r="D3" s="71"/>
      <c r="E3" s="71"/>
    </row>
    <row r="4" spans="1:9" ht="31.5" customHeight="1">
      <c r="A4" s="70" t="s">
        <v>48</v>
      </c>
      <c r="B4" s="70"/>
      <c r="C4" s="70"/>
      <c r="D4" s="70"/>
      <c r="E4" s="70"/>
      <c r="F4" s="70"/>
      <c r="I4" s="33"/>
    </row>
    <row r="5" spans="1:9" ht="15" customHeight="1">
      <c r="A5" s="69" t="s">
        <v>47</v>
      </c>
      <c r="B5" s="69"/>
      <c r="C5" s="69"/>
      <c r="D5" s="69"/>
      <c r="E5" s="68"/>
    </row>
    <row r="7" spans="1:9">
      <c r="A7" s="67" t="s">
        <v>46</v>
      </c>
      <c r="B7" s="66" t="s">
        <v>45</v>
      </c>
      <c r="C7" s="65" t="s">
        <v>44</v>
      </c>
      <c r="D7" s="65"/>
      <c r="E7" s="64" t="s">
        <v>43</v>
      </c>
    </row>
    <row r="8" spans="1:9" ht="63.75">
      <c r="A8" s="63"/>
      <c r="B8" s="62" t="s">
        <v>42</v>
      </c>
      <c r="C8" s="61" t="s">
        <v>41</v>
      </c>
      <c r="D8" s="60" t="s">
        <v>40</v>
      </c>
      <c r="E8" s="59" t="s">
        <v>39</v>
      </c>
    </row>
    <row r="9" spans="1:9" ht="13.5" thickBot="1">
      <c r="A9" s="58">
        <v>1</v>
      </c>
      <c r="B9" s="57">
        <v>2</v>
      </c>
      <c r="C9" s="56">
        <v>3</v>
      </c>
      <c r="D9" s="55" t="s">
        <v>38</v>
      </c>
      <c r="E9" s="54" t="s">
        <v>37</v>
      </c>
    </row>
    <row r="10" spans="1:9" ht="18" customHeight="1" thickBot="1">
      <c r="A10" s="53" t="s">
        <v>36</v>
      </c>
      <c r="B10" s="52">
        <f>B11+B30</f>
        <v>34473</v>
      </c>
      <c r="C10" s="52">
        <f>C11+C30</f>
        <v>32310</v>
      </c>
      <c r="D10" s="51">
        <f>C10/B10*100</f>
        <v>93.72552432338351</v>
      </c>
      <c r="E10" s="50">
        <f>D10-75</f>
        <v>18.72552432338351</v>
      </c>
      <c r="F10" s="33"/>
    </row>
    <row r="11" spans="1:9" ht="16.5" customHeight="1">
      <c r="A11" s="49" t="s">
        <v>35</v>
      </c>
      <c r="B11" s="48">
        <f>SUM(B12:B29)</f>
        <v>33489</v>
      </c>
      <c r="C11" s="48">
        <f>SUM(C12:C29)</f>
        <v>31339</v>
      </c>
      <c r="D11" s="47">
        <f>C11/B11*100</f>
        <v>93.579981486458237</v>
      </c>
      <c r="E11" s="46">
        <f>D11-75</f>
        <v>18.579981486458237</v>
      </c>
    </row>
    <row r="12" spans="1:9" ht="18" customHeight="1">
      <c r="A12" s="41" t="s">
        <v>34</v>
      </c>
      <c r="B12" s="40">
        <f>'[2]исходник район-МО'!B149</f>
        <v>644</v>
      </c>
      <c r="C12" s="40">
        <f>'[2]исходник район-МО'!C149</f>
        <v>643</v>
      </c>
      <c r="D12" s="39">
        <f>C12/B12*100</f>
        <v>99.844720496894411</v>
      </c>
      <c r="E12" s="38">
        <f>D12-75</f>
        <v>24.844720496894411</v>
      </c>
    </row>
    <row r="13" spans="1:9" ht="18" customHeight="1">
      <c r="A13" s="41" t="s">
        <v>33</v>
      </c>
      <c r="B13" s="40">
        <f>'[2]исходник район-МО'!B12</f>
        <v>904</v>
      </c>
      <c r="C13" s="40">
        <f>'[2]исходник район-МО'!C12</f>
        <v>902</v>
      </c>
      <c r="D13" s="39">
        <f>C13/B13*100</f>
        <v>99.778761061946909</v>
      </c>
      <c r="E13" s="38">
        <f>D13-75</f>
        <v>24.778761061946909</v>
      </c>
      <c r="F13" s="33"/>
    </row>
    <row r="14" spans="1:9" ht="18" customHeight="1">
      <c r="A14" s="41" t="s">
        <v>32</v>
      </c>
      <c r="B14" s="45">
        <f>'[2]исходник район-МО'!B169</f>
        <v>673</v>
      </c>
      <c r="C14" s="45">
        <f>'[2]исходник район-МО'!C169</f>
        <v>669</v>
      </c>
      <c r="D14" s="43">
        <f>C14/B14*100</f>
        <v>99.405646359583955</v>
      </c>
      <c r="E14" s="38">
        <f>D14-75</f>
        <v>24.405646359583955</v>
      </c>
      <c r="F14" s="33"/>
    </row>
    <row r="15" spans="1:9" ht="18" customHeight="1">
      <c r="A15" s="44" t="s">
        <v>31</v>
      </c>
      <c r="B15" s="40">
        <f>'[2]исходник район-МО'!B26</f>
        <v>2095</v>
      </c>
      <c r="C15" s="40">
        <f>'[2]исходник район-МО'!C26</f>
        <v>2042</v>
      </c>
      <c r="D15" s="39">
        <f>C15/B15*100</f>
        <v>97.470167064439138</v>
      </c>
      <c r="E15" s="42">
        <f>D15-75</f>
        <v>22.470167064439138</v>
      </c>
      <c r="F15" s="33"/>
    </row>
    <row r="16" spans="1:9" ht="18" customHeight="1">
      <c r="A16" s="41" t="s">
        <v>30</v>
      </c>
      <c r="B16" s="40">
        <f>'[2]исходник район-МО'!B130</f>
        <v>1038</v>
      </c>
      <c r="C16" s="40">
        <f>'[2]исходник район-МО'!C130</f>
        <v>1011</v>
      </c>
      <c r="D16" s="39">
        <f>C16/B16*100</f>
        <v>97.398843930635834</v>
      </c>
      <c r="E16" s="38">
        <f>D16-75</f>
        <v>22.398843930635834</v>
      </c>
      <c r="F16" s="33"/>
    </row>
    <row r="17" spans="1:6" ht="18" customHeight="1">
      <c r="A17" s="41" t="s">
        <v>29</v>
      </c>
      <c r="B17" s="40">
        <f>'[2]исходник район-МО'!B122</f>
        <v>1358</v>
      </c>
      <c r="C17" s="40">
        <f>'[2]исходник район-МО'!C122</f>
        <v>1319</v>
      </c>
      <c r="D17" s="39">
        <f>C17/B17*100</f>
        <v>97.12812960235641</v>
      </c>
      <c r="E17" s="38">
        <f>D17-75</f>
        <v>22.12812960235641</v>
      </c>
      <c r="F17" s="33"/>
    </row>
    <row r="18" spans="1:6" ht="18" customHeight="1">
      <c r="A18" s="41" t="s">
        <v>28</v>
      </c>
      <c r="B18" s="40">
        <f>'[2]исходник район-МО'!B40</f>
        <v>4851</v>
      </c>
      <c r="C18" s="40">
        <f>'[2]исходник район-МО'!C40</f>
        <v>4701</v>
      </c>
      <c r="D18" s="39">
        <f>C18/B18*100</f>
        <v>96.907854050711194</v>
      </c>
      <c r="E18" s="38">
        <f>D18-75</f>
        <v>21.907854050711194</v>
      </c>
      <c r="F18" s="33"/>
    </row>
    <row r="19" spans="1:6" ht="18" customHeight="1">
      <c r="A19" s="41" t="s">
        <v>27</v>
      </c>
      <c r="B19" s="40">
        <f>'[2]исходник район-МО'!B139</f>
        <v>1576</v>
      </c>
      <c r="C19" s="40">
        <f>'[2]исходник район-МО'!C139</f>
        <v>1526</v>
      </c>
      <c r="D19" s="39">
        <f>C19/B19*100</f>
        <v>96.827411167512693</v>
      </c>
      <c r="E19" s="38">
        <f>D19-75</f>
        <v>21.827411167512693</v>
      </c>
      <c r="F19" s="33"/>
    </row>
    <row r="20" spans="1:6" ht="18" customHeight="1">
      <c r="A20" s="41" t="s">
        <v>26</v>
      </c>
      <c r="B20" s="40">
        <f>'[2]исходник район-МО'!B181</f>
        <v>879</v>
      </c>
      <c r="C20" s="40">
        <f>'[2]исходник район-МО'!C181</f>
        <v>848</v>
      </c>
      <c r="D20" s="39">
        <f>C20/B20*100</f>
        <v>96.473265073947672</v>
      </c>
      <c r="E20" s="38">
        <f>D20-75</f>
        <v>21.473265073947672</v>
      </c>
      <c r="F20" s="33"/>
    </row>
    <row r="21" spans="1:6" ht="18" customHeight="1">
      <c r="A21" s="41" t="s">
        <v>25</v>
      </c>
      <c r="B21" s="40">
        <f>'[2]исходник район-МО'!B69</f>
        <v>3359</v>
      </c>
      <c r="C21" s="40">
        <f>'[2]исходник район-МО'!C69</f>
        <v>3220</v>
      </c>
      <c r="D21" s="39">
        <f>C21/B21*100</f>
        <v>95.86186364989581</v>
      </c>
      <c r="E21" s="38">
        <f>D21-75</f>
        <v>20.86186364989581</v>
      </c>
      <c r="F21" s="33"/>
    </row>
    <row r="22" spans="1:6" ht="18" customHeight="1">
      <c r="A22" s="41" t="s">
        <v>24</v>
      </c>
      <c r="B22" s="40">
        <f>'[2]исходник район-МО'!B163</f>
        <v>1420</v>
      </c>
      <c r="C22" s="40">
        <f>'[2]исходник район-МО'!C163</f>
        <v>1361</v>
      </c>
      <c r="D22" s="39">
        <f>C22/B22*100</f>
        <v>95.845070422535215</v>
      </c>
      <c r="E22" s="38">
        <f>D22-75</f>
        <v>20.845070422535215</v>
      </c>
      <c r="F22" s="33"/>
    </row>
    <row r="23" spans="1:6" ht="18" customHeight="1">
      <c r="A23" s="41" t="s">
        <v>23</v>
      </c>
      <c r="B23" s="40">
        <f>'[2]исходник район-МО'!B193</f>
        <v>1112</v>
      </c>
      <c r="C23" s="40">
        <f>'[2]исходник район-МО'!C193</f>
        <v>1057</v>
      </c>
      <c r="D23" s="39">
        <f>C23/B23*100</f>
        <v>95.053956834532372</v>
      </c>
      <c r="E23" s="38">
        <f>D23-75</f>
        <v>20.053956834532372</v>
      </c>
      <c r="F23" s="33"/>
    </row>
    <row r="24" spans="1:6" ht="18" customHeight="1">
      <c r="A24" s="41" t="s">
        <v>22</v>
      </c>
      <c r="B24" s="40">
        <f>'[2]исходник район-МО'!B175</f>
        <v>1000</v>
      </c>
      <c r="C24" s="40">
        <f>'[2]исходник район-МО'!C175</f>
        <v>948</v>
      </c>
      <c r="D24" s="39">
        <f>C24/B24*100</f>
        <v>94.8</v>
      </c>
      <c r="E24" s="38">
        <f>D24-75</f>
        <v>19.799999999999997</v>
      </c>
      <c r="F24" s="33"/>
    </row>
    <row r="25" spans="1:6" ht="18" customHeight="1">
      <c r="A25" s="41" t="s">
        <v>21</v>
      </c>
      <c r="B25" s="40">
        <f>'[2]исходник район-МО'!B20</f>
        <v>735</v>
      </c>
      <c r="C25" s="40">
        <f>'[2]исходник район-МО'!C20</f>
        <v>691</v>
      </c>
      <c r="D25" s="39">
        <f>C25/B25*100</f>
        <v>94.013605442176868</v>
      </c>
      <c r="E25" s="38">
        <f>D25-75</f>
        <v>19.013605442176868</v>
      </c>
      <c r="F25" s="33"/>
    </row>
    <row r="26" spans="1:6" ht="18" customHeight="1">
      <c r="A26" s="41" t="s">
        <v>20</v>
      </c>
      <c r="B26" s="40">
        <f>'[2]исходник район-МО'!B155</f>
        <v>761</v>
      </c>
      <c r="C26" s="40">
        <f>'[2]исходник район-МО'!C155</f>
        <v>714</v>
      </c>
      <c r="D26" s="39">
        <f>C26/B26*100</f>
        <v>93.823915900131411</v>
      </c>
      <c r="E26" s="38">
        <f>D26-75</f>
        <v>18.823915900131411</v>
      </c>
      <c r="F26" s="33"/>
    </row>
    <row r="27" spans="1:6" ht="18" customHeight="1">
      <c r="A27" s="44" t="s">
        <v>19</v>
      </c>
      <c r="B27" s="40">
        <f>'[2]исходник район-МО'!B187</f>
        <v>1229</v>
      </c>
      <c r="C27" s="40">
        <f>'[2]исходник район-МО'!C187</f>
        <v>1153</v>
      </c>
      <c r="D27" s="43">
        <f>C27/B27*100</f>
        <v>93.816110659072422</v>
      </c>
      <c r="E27" s="42">
        <f>D27-75</f>
        <v>18.816110659072422</v>
      </c>
      <c r="F27" s="33"/>
    </row>
    <row r="28" spans="1:6" ht="18" customHeight="1">
      <c r="A28" s="41" t="s">
        <v>18</v>
      </c>
      <c r="B28" s="40">
        <f>'[2]исходник район-МО'!B199</f>
        <v>1286</v>
      </c>
      <c r="C28" s="40">
        <f>'[2]исходник район-МО'!C199</f>
        <v>1146</v>
      </c>
      <c r="D28" s="39">
        <f>C28/B28*100</f>
        <v>89.113530326594088</v>
      </c>
      <c r="E28" s="38">
        <f>D28-75</f>
        <v>14.113530326594088</v>
      </c>
      <c r="F28" s="33"/>
    </row>
    <row r="29" spans="1:6" ht="18" customHeight="1" thickBot="1">
      <c r="A29" s="37" t="s">
        <v>17</v>
      </c>
      <c r="B29" s="36">
        <f>'[2]исходник район-МО'!B101</f>
        <v>8569</v>
      </c>
      <c r="C29" s="36">
        <f>'[2]исходник район-МО'!C101</f>
        <v>7388</v>
      </c>
      <c r="D29" s="35">
        <f>C29/B29*100</f>
        <v>86.217761699148085</v>
      </c>
      <c r="E29" s="34">
        <f>D29-75</f>
        <v>11.217761699148085</v>
      </c>
      <c r="F29" s="33"/>
    </row>
    <row r="30" spans="1:6" ht="36" customHeight="1" thickBot="1">
      <c r="A30" s="32" t="str">
        <f>'[2]исходник район-МО'!A207</f>
        <v>МО 2, 3 уровня, расположенные на территории Санкт-Петербурга, всего:</v>
      </c>
      <c r="B30" s="31">
        <f>SUM(B31:B48)</f>
        <v>984</v>
      </c>
      <c r="C30" s="31">
        <f>SUM(C31:C48)</f>
        <v>971</v>
      </c>
      <c r="D30" s="30">
        <f>C30/B30*100</f>
        <v>98.678861788617894</v>
      </c>
      <c r="E30" s="29">
        <f>'[2]исходник район-МО'!E207</f>
        <v>23.67886178861788</v>
      </c>
    </row>
    <row r="31" spans="1:6" ht="22.5" hidden="1" customHeight="1">
      <c r="A31" s="28" t="s">
        <v>16</v>
      </c>
      <c r="B31" s="27">
        <f>'[2]исходник район-МО'!B253</f>
        <v>0</v>
      </c>
      <c r="C31" s="27">
        <f>'[2]исходник район-МО'!C253</f>
        <v>0</v>
      </c>
      <c r="D31" s="26" t="e">
        <f>C31/B31*100</f>
        <v>#DIV/0!</v>
      </c>
      <c r="E31" s="25" t="e">
        <f>D31-75</f>
        <v>#DIV/0!</v>
      </c>
    </row>
    <row r="32" spans="1:6" ht="27" hidden="1" customHeight="1">
      <c r="A32" s="21" t="s">
        <v>15</v>
      </c>
      <c r="B32" s="13">
        <f>'[1]район-видпом'!B136</f>
        <v>0</v>
      </c>
      <c r="C32" s="13">
        <f>'[1]район-видпом'!C136</f>
        <v>0</v>
      </c>
      <c r="D32" s="12" t="e">
        <f>C32/B32*100</f>
        <v>#DIV/0!</v>
      </c>
      <c r="E32" s="11" t="e">
        <f>D32-75</f>
        <v>#DIV/0!</v>
      </c>
    </row>
    <row r="33" spans="1:5" ht="20.25" hidden="1" customHeight="1">
      <c r="A33" s="24" t="s">
        <v>14</v>
      </c>
      <c r="B33" s="18">
        <f>'[2]исходник район-МО'!B249</f>
        <v>10</v>
      </c>
      <c r="C33" s="18">
        <f>'[2]исходник район-МО'!C249</f>
        <v>9</v>
      </c>
      <c r="D33" s="17">
        <f>C33/B33*100</f>
        <v>90</v>
      </c>
      <c r="E33" s="16">
        <f>D33-75</f>
        <v>15</v>
      </c>
    </row>
    <row r="34" spans="1:5" ht="27.75" hidden="1" customHeight="1">
      <c r="A34" s="20" t="s">
        <v>13</v>
      </c>
      <c r="B34" s="9">
        <f>'[1]район-видпом'!B134</f>
        <v>0</v>
      </c>
      <c r="C34" s="9">
        <f>'[1]район-видпом'!C134</f>
        <v>0</v>
      </c>
      <c r="D34" s="8" t="e">
        <f>C34/B34*100</f>
        <v>#DIV/0!</v>
      </c>
      <c r="E34" s="7" t="e">
        <f>D34-75</f>
        <v>#DIV/0!</v>
      </c>
    </row>
    <row r="35" spans="1:5" ht="22.5" hidden="1" customHeight="1">
      <c r="A35" s="23" t="s">
        <v>12</v>
      </c>
      <c r="B35" s="13">
        <f>'[2]исходник район-МО'!B245</f>
        <v>0</v>
      </c>
      <c r="C35" s="13">
        <f>'[2]исходник район-МО'!C245</f>
        <v>0</v>
      </c>
      <c r="D35" s="12" t="e">
        <f>C35/B35*100</f>
        <v>#DIV/0!</v>
      </c>
      <c r="E35" s="11" t="e">
        <f>D35-75</f>
        <v>#DIV/0!</v>
      </c>
    </row>
    <row r="36" spans="1:5" ht="22.5" hidden="1" customHeight="1">
      <c r="A36" s="20" t="s">
        <v>11</v>
      </c>
      <c r="B36" s="15">
        <f>'[1]район-видпом'!B121</f>
        <v>0</v>
      </c>
      <c r="C36" s="15">
        <f>'[1]район-видпом'!C121</f>
        <v>0</v>
      </c>
      <c r="D36" s="22" t="e">
        <f>C36/B36*100</f>
        <v>#DIV/0!</v>
      </c>
      <c r="E36" s="16" t="e">
        <f>D36-75</f>
        <v>#DIV/0!</v>
      </c>
    </row>
    <row r="37" spans="1:5" ht="24" customHeight="1">
      <c r="A37" s="21" t="s">
        <v>10</v>
      </c>
      <c r="B37" s="13">
        <f>'[1]район-видпом'!B138</f>
        <v>9</v>
      </c>
      <c r="C37" s="13">
        <f>'[1]район-видпом'!C138</f>
        <v>9</v>
      </c>
      <c r="D37" s="12">
        <f>C37/B37*100</f>
        <v>100</v>
      </c>
      <c r="E37" s="11">
        <f>D37-75</f>
        <v>25</v>
      </c>
    </row>
    <row r="38" spans="1:5" ht="26.25" hidden="1" customHeight="1">
      <c r="A38" s="14" t="s">
        <v>9</v>
      </c>
      <c r="B38" s="18">
        <f>'[2]исходник район-МО'!B247</f>
        <v>10</v>
      </c>
      <c r="C38" s="18">
        <f>'[2]исходник район-МО'!C247</f>
        <v>10</v>
      </c>
      <c r="D38" s="17">
        <f>C38/B38*100</f>
        <v>100</v>
      </c>
      <c r="E38" s="16">
        <f>D38-75</f>
        <v>25</v>
      </c>
    </row>
    <row r="39" spans="1:5" ht="27" hidden="1" customHeight="1">
      <c r="A39" s="20" t="str">
        <f>'[2]исходник район-МО'!A257</f>
        <v>ООО "Евромед Клиник"</v>
      </c>
      <c r="B39" s="13">
        <f>'[1]район-видпом'!B153</f>
        <v>0</v>
      </c>
      <c r="C39" s="13">
        <f>'[1]район-видпом'!C153</f>
        <v>0</v>
      </c>
      <c r="D39" s="12" t="e">
        <f>C39/B39*100</f>
        <v>#DIV/0!</v>
      </c>
      <c r="E39" s="11" t="e">
        <f>D39-75</f>
        <v>#DIV/0!</v>
      </c>
    </row>
    <row r="40" spans="1:5" ht="33.75" customHeight="1">
      <c r="A40" s="14" t="s">
        <v>8</v>
      </c>
      <c r="B40" s="18">
        <f>'[1]район-видпом'!B125</f>
        <v>232</v>
      </c>
      <c r="C40" s="18">
        <f>'[1]район-видпом'!C125</f>
        <v>232</v>
      </c>
      <c r="D40" s="17">
        <f>C40/B40*100</f>
        <v>100</v>
      </c>
      <c r="E40" s="16">
        <f>D40-75</f>
        <v>25</v>
      </c>
    </row>
    <row r="41" spans="1:5" ht="27.75" customHeight="1">
      <c r="A41" s="19" t="s">
        <v>7</v>
      </c>
      <c r="B41" s="13">
        <f>'[1]район-видпом'!B110</f>
        <v>238</v>
      </c>
      <c r="C41" s="13">
        <f>'[1]район-видпом'!C110</f>
        <v>237</v>
      </c>
      <c r="D41" s="17">
        <f>C41/B41*100</f>
        <v>99.579831932773118</v>
      </c>
      <c r="E41" s="16">
        <f>'[2]исходник район-МО'!E215</f>
        <v>24.579831932773104</v>
      </c>
    </row>
    <row r="42" spans="1:5" ht="30.75" customHeight="1">
      <c r="A42" s="14" t="s">
        <v>6</v>
      </c>
      <c r="B42" s="15">
        <f>'[1]район-видпом'!B103</f>
        <v>206</v>
      </c>
      <c r="C42" s="15">
        <f>'[1]район-видпом'!C103</f>
        <v>202</v>
      </c>
      <c r="D42" s="12">
        <f>C42/B42*100</f>
        <v>98.05825242718447</v>
      </c>
      <c r="E42" s="11">
        <f>D42-75</f>
        <v>23.05825242718447</v>
      </c>
    </row>
    <row r="43" spans="1:5" ht="33" customHeight="1">
      <c r="A43" s="14" t="s">
        <v>5</v>
      </c>
      <c r="B43" s="15">
        <f>'[1]район-видпом'!B114</f>
        <v>181</v>
      </c>
      <c r="C43" s="15">
        <f>'[1]район-видпом'!C114</f>
        <v>177</v>
      </c>
      <c r="D43" s="12">
        <f>C43/B43*100</f>
        <v>97.790055248618785</v>
      </c>
      <c r="E43" s="16">
        <f>D43-75</f>
        <v>22.790055248618785</v>
      </c>
    </row>
    <row r="44" spans="1:5" ht="25.5" hidden="1" customHeight="1">
      <c r="A44" s="14" t="s">
        <v>4</v>
      </c>
      <c r="B44" s="18">
        <f>'[2]исходник район-МО'!B251</f>
        <v>0</v>
      </c>
      <c r="C44" s="18">
        <f>'[2]исходник район-МО'!C251</f>
        <v>0</v>
      </c>
      <c r="D44" s="17" t="e">
        <f>C44/B44*100</f>
        <v>#DIV/0!</v>
      </c>
      <c r="E44" s="16" t="e">
        <f>D44-75</f>
        <v>#DIV/0!</v>
      </c>
    </row>
    <row r="45" spans="1:5" ht="24.75" customHeight="1">
      <c r="A45" s="14" t="str">
        <f>'[1]район-видпом'!A129</f>
        <v>ГБОУ ВПО СЗГМУ им. И.И.Мечникова Минздравсоцразвития России</v>
      </c>
      <c r="B45" s="15">
        <f>'[1]район-видпом'!B129</f>
        <v>40</v>
      </c>
      <c r="C45" s="15">
        <f>'[1]район-видпом'!C129</f>
        <v>39</v>
      </c>
      <c r="D45" s="12">
        <f>C45/B45*100</f>
        <v>97.5</v>
      </c>
      <c r="E45" s="11">
        <f>D45-75</f>
        <v>22.5</v>
      </c>
    </row>
    <row r="46" spans="1:5" ht="27.75" hidden="1" customHeight="1">
      <c r="A46" s="14" t="s">
        <v>3</v>
      </c>
      <c r="B46" s="13">
        <f>'[1]район-видпом'!B150</f>
        <v>0</v>
      </c>
      <c r="C46" s="13">
        <f>'[1]район-видпом'!C150</f>
        <v>0</v>
      </c>
      <c r="D46" s="12" t="e">
        <f>C46/B46*100</f>
        <v>#DIV/0!</v>
      </c>
      <c r="E46" s="11" t="e">
        <f>D46-75</f>
        <v>#DIV/0!</v>
      </c>
    </row>
    <row r="47" spans="1:5" ht="35.25" hidden="1" customHeight="1">
      <c r="A47" s="10" t="s">
        <v>2</v>
      </c>
      <c r="B47" s="9">
        <f>'[2]исходник район-МО'!B239</f>
        <v>0</v>
      </c>
      <c r="C47" s="9">
        <f>'[2]исходник район-МО'!C239</f>
        <v>0</v>
      </c>
      <c r="D47" s="8" t="e">
        <f>C47/B47*100</f>
        <v>#DIV/0!</v>
      </c>
      <c r="E47" s="7" t="e">
        <f>D47-75</f>
        <v>#DIV/0!</v>
      </c>
    </row>
    <row r="48" spans="1:5" ht="33" customHeight="1" thickBot="1">
      <c r="A48" s="6" t="s">
        <v>1</v>
      </c>
      <c r="B48" s="5">
        <f>'[1]район-видпом'!B118</f>
        <v>58</v>
      </c>
      <c r="C48" s="4">
        <f>'[1]район-видпом'!C118</f>
        <v>56</v>
      </c>
      <c r="D48" s="3">
        <f>C48/B48*100</f>
        <v>96.551724137931032</v>
      </c>
      <c r="E48" s="2">
        <f>D48-75</f>
        <v>21.551724137931032</v>
      </c>
    </row>
    <row r="49" spans="1:1">
      <c r="A49" s="1" t="s">
        <v>0</v>
      </c>
    </row>
  </sheetData>
  <sheetProtection selectLockedCells="1" selectUnlockedCells="1"/>
  <mergeCells count="4">
    <mergeCell ref="A4:F4"/>
    <mergeCell ref="A5:D5"/>
    <mergeCell ref="A2:E2"/>
    <mergeCell ref="A3:E3"/>
  </mergeCells>
  <pageMargins left="0.74791666666666667" right="0.74791666666666667" top="0.39374999999999999" bottom="0.78749999999999998" header="0.51180555555555551" footer="0.51180555555555551"/>
  <pageSetup paperSize="9" scale="74" firstPageNumber="0" orientation="portrait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район</vt:lpstr>
      <vt:lpstr>' район'!Область_печати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2019-11-11T12:49:43Z</dcterms:created>
  <dcterms:modified xsi:type="dcterms:W3CDTF">2019-11-11T12:49:53Z</dcterms:modified>
</cp:coreProperties>
</file>