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735" windowHeight="10500"/>
  </bookViews>
  <sheets>
    <sheet name=" 1дс" sheetId="1" r:id="rId1"/>
  </sheets>
  <externalReferences>
    <externalReference r:id="rId2"/>
    <externalReference r:id="rId3"/>
  </externalReferences>
  <definedNames>
    <definedName name="SMO_AMP_Plan">#REF!</definedName>
    <definedName name="SMO_AMP_Soc">#REF!</definedName>
    <definedName name="SMO_AMP_Tek">#REF!</definedName>
    <definedName name="Периоды">#REF!</definedName>
    <definedName name="Периоды_коды">#REF!</definedName>
    <definedName name="СМО">#REF!</definedName>
    <definedName name="СМО_коды">#REF!</definedName>
  </definedNames>
  <calcPr calcId="124519"/>
</workbook>
</file>

<file path=xl/calcChain.xml><?xml version="1.0" encoding="utf-8"?>
<calcChain xmlns="http://schemas.openxmlformats.org/spreadsheetml/2006/main">
  <c r="C36" i="1"/>
  <c r="B36"/>
  <c r="D36" s="1"/>
  <c r="E36" s="1"/>
  <c r="A36"/>
  <c r="C35"/>
  <c r="D35" s="1"/>
  <c r="E35" s="1"/>
  <c r="B35"/>
  <c r="A35"/>
  <c r="C34"/>
  <c r="B34"/>
  <c r="D34" s="1"/>
  <c r="E34" s="1"/>
  <c r="C33"/>
  <c r="B33"/>
  <c r="D33" s="1"/>
  <c r="E33" s="1"/>
  <c r="C32"/>
  <c r="B32"/>
  <c r="D32" s="1"/>
  <c r="E32" s="1"/>
  <c r="C31"/>
  <c r="B31"/>
  <c r="D31" s="1"/>
  <c r="E31" s="1"/>
  <c r="C30"/>
  <c r="B30"/>
  <c r="D30" s="1"/>
  <c r="E30" s="1"/>
  <c r="B29"/>
  <c r="B37" s="1"/>
  <c r="C28"/>
  <c r="B28"/>
  <c r="D28" s="1"/>
  <c r="E28" s="1"/>
  <c r="C27"/>
  <c r="B27"/>
  <c r="D27" s="1"/>
  <c r="E27" s="1"/>
  <c r="C26"/>
  <c r="B26"/>
  <c r="D26" s="1"/>
  <c r="E26" s="1"/>
  <c r="C25"/>
  <c r="B25"/>
  <c r="D25" s="1"/>
  <c r="E25" s="1"/>
  <c r="C24"/>
  <c r="B24"/>
  <c r="D24" s="1"/>
  <c r="E24" s="1"/>
  <c r="C23"/>
  <c r="B23"/>
  <c r="D23" s="1"/>
  <c r="E23" s="1"/>
  <c r="C22"/>
  <c r="B22"/>
  <c r="D22" s="1"/>
  <c r="E22" s="1"/>
  <c r="C21"/>
  <c r="B21"/>
  <c r="D21" s="1"/>
  <c r="E21" s="1"/>
  <c r="C20"/>
  <c r="B20"/>
  <c r="D20" s="1"/>
  <c r="E20" s="1"/>
  <c r="C19"/>
  <c r="B19"/>
  <c r="D19" s="1"/>
  <c r="E19" s="1"/>
  <c r="C18"/>
  <c r="B18"/>
  <c r="D18" s="1"/>
  <c r="E18" s="1"/>
  <c r="C17"/>
  <c r="B17"/>
  <c r="D17" s="1"/>
  <c r="E17" s="1"/>
  <c r="C16"/>
  <c r="B16"/>
  <c r="D16" s="1"/>
  <c r="E16" s="1"/>
  <c r="C15"/>
  <c r="B15"/>
  <c r="D15" s="1"/>
  <c r="E15" s="1"/>
  <c r="C14"/>
  <c r="B14"/>
  <c r="D14" s="1"/>
  <c r="E14" s="1"/>
  <c r="C13"/>
  <c r="B13"/>
  <c r="D13" s="1"/>
  <c r="E13" s="1"/>
  <c r="C12"/>
  <c r="B12"/>
  <c r="D12" s="1"/>
  <c r="E12" s="1"/>
  <c r="C11"/>
  <c r="B11"/>
  <c r="D11" s="1"/>
  <c r="E11" s="1"/>
  <c r="C10"/>
  <c r="B10"/>
  <c r="D10" s="1"/>
  <c r="E10" s="1"/>
  <c r="C29" l="1"/>
  <c r="D29" l="1"/>
  <c r="E29" s="1"/>
  <c r="C37"/>
  <c r="D37" s="1"/>
  <c r="E37" s="1"/>
</calcChain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<sst xmlns="http://schemas.openxmlformats.org/spreadsheetml/2006/main" count="43" uniqueCount="43">
  <si>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                                           Приложение 8</t>
  </si>
  <si>
    <t xml:space="preserve">                                                                               Анализ   </t>
  </si>
  <si>
    <t xml:space="preserve">  удовлетворенности населения </t>
  </si>
  <si>
    <t xml:space="preserve">              медицинской помощью в дневных стационарах медицинских организаций</t>
  </si>
  <si>
    <t xml:space="preserve">    1, 2 уровня, расположенных в муниципальных районах Ленинградской области и  медицинских организациях  2, 3 уровня, расположенных на территории Санкт-Петербурга  при проведении  опросов  </t>
  </si>
  <si>
    <r>
      <t>за январь — декабрь  2019 года (</t>
    </r>
    <r>
      <rPr>
        <u/>
        <sz val="11"/>
        <rFont val="Times New Roman"/>
        <family val="1"/>
        <charset val="204"/>
      </rPr>
      <t>Сводный</t>
    </r>
    <r>
      <rPr>
        <sz val="11"/>
        <rFont val="Times New Roman"/>
        <family val="1"/>
        <charset val="204"/>
      </rPr>
      <t>)</t>
    </r>
  </si>
  <si>
    <t xml:space="preserve">       Наименование района/</t>
  </si>
  <si>
    <t>Всего опрошено, из них</t>
  </si>
  <si>
    <t xml:space="preserve">          Удовлетворен</t>
  </si>
  <si>
    <t>отклонение</t>
  </si>
  <si>
    <t xml:space="preserve">              дневной стационар</t>
  </si>
  <si>
    <t>абс. знач.</t>
  </si>
  <si>
    <t>отно. знач.</t>
  </si>
  <si>
    <t>от целевых значений критериев качества МП 75%</t>
  </si>
  <si>
    <t>4=3/2</t>
  </si>
  <si>
    <t>5=4-75%</t>
  </si>
  <si>
    <t>ВСЕГО по ДС в районах ЛО:</t>
  </si>
  <si>
    <t>Лодейнопольский район</t>
  </si>
  <si>
    <t>Подпорожский район</t>
  </si>
  <si>
    <t xml:space="preserve">Бокситогорский район  </t>
  </si>
  <si>
    <t>Кингисеппский район</t>
  </si>
  <si>
    <t xml:space="preserve">Лужский район </t>
  </si>
  <si>
    <t xml:space="preserve">Сланцевский район </t>
  </si>
  <si>
    <t xml:space="preserve">Тосненский район </t>
  </si>
  <si>
    <t>Кировский район</t>
  </si>
  <si>
    <t>Киришский район</t>
  </si>
  <si>
    <t>Волховский район</t>
  </si>
  <si>
    <t>Всеволожский район</t>
  </si>
  <si>
    <t xml:space="preserve">Тихвинский район </t>
  </si>
  <si>
    <t>Выборгский район</t>
  </si>
  <si>
    <t>Приозерский район</t>
  </si>
  <si>
    <t>Сосновоборский городской округ</t>
  </si>
  <si>
    <t>Ломоносовский район</t>
  </si>
  <si>
    <t>Гатчинский район</t>
  </si>
  <si>
    <t>Волосовский район</t>
  </si>
  <si>
    <t xml:space="preserve">ВСЕГО по ДС в МО 2, 3 уровня, расположенных на территории Санкт-Петербурга </t>
  </si>
  <si>
    <t>ФГБУЗ КБ №122 им.Л.Г.Соколова ФМБА России</t>
  </si>
  <si>
    <t>ЛОГБУЗ "Детская клиническая больница"</t>
  </si>
  <si>
    <t>ГБУЗ "Ленинградский областной клинический онкологический диспансер"</t>
  </si>
  <si>
    <t>ГБУЗ "ЛеноблЦентр"</t>
  </si>
  <si>
    <t>ЗАО "МЦРМ"</t>
  </si>
  <si>
    <t>ВСЕГО по ЛО:</t>
  </si>
  <si>
    <t>* 75% - плановый показатель удовлетворенности по Территориальной программе ЛО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</si>
</sst>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Fill="1" applyBorder="1"/>
    <xf numFmtId="0" fontId="7" fillId="2" borderId="14" xfId="0" applyFont="1" applyFill="1" applyBorder="1"/>
    <xf numFmtId="2" fontId="7" fillId="2" borderId="14" xfId="0" applyNumberFormat="1" applyFont="1" applyFill="1" applyBorder="1"/>
    <xf numFmtId="164" fontId="7" fillId="0" borderId="15" xfId="0" applyNumberFormat="1" applyFont="1" applyBorder="1"/>
    <xf numFmtId="0" fontId="1" fillId="2" borderId="16" xfId="0" applyFont="1" applyFill="1" applyBorder="1"/>
    <xf numFmtId="0" fontId="2" fillId="0" borderId="17" xfId="0" applyFont="1" applyFill="1" applyBorder="1"/>
    <xf numFmtId="2" fontId="2" fillId="2" borderId="17" xfId="0" applyNumberFormat="1" applyFont="1" applyFill="1" applyBorder="1"/>
    <xf numFmtId="164" fontId="2" fillId="0" borderId="18" xfId="0" applyNumberFormat="1" applyFont="1" applyFill="1" applyBorder="1"/>
    <xf numFmtId="0" fontId="1" fillId="2" borderId="6" xfId="0" applyFont="1" applyFill="1" applyBorder="1"/>
    <xf numFmtId="0" fontId="2" fillId="2" borderId="19" xfId="0" applyFont="1" applyFill="1" applyBorder="1"/>
    <xf numFmtId="2" fontId="2" fillId="2" borderId="19" xfId="0" applyNumberFormat="1" applyFont="1" applyFill="1" applyBorder="1"/>
    <xf numFmtId="164" fontId="2" fillId="0" borderId="9" xfId="0" applyNumberFormat="1" applyFont="1" applyBorder="1"/>
    <xf numFmtId="0" fontId="0" fillId="2" borderId="0" xfId="0" applyFill="1"/>
    <xf numFmtId="0" fontId="1" fillId="0" borderId="20" xfId="0" applyFont="1" applyFill="1" applyBorder="1"/>
    <xf numFmtId="0" fontId="2" fillId="2" borderId="21" xfId="0" applyFont="1" applyFill="1" applyBorder="1"/>
    <xf numFmtId="2" fontId="2" fillId="0" borderId="21" xfId="0" applyNumberFormat="1" applyFont="1" applyFill="1" applyBorder="1"/>
    <xf numFmtId="164" fontId="2" fillId="0" borderId="22" xfId="0" applyNumberFormat="1" applyFont="1" applyBorder="1"/>
    <xf numFmtId="0" fontId="1" fillId="2" borderId="20" xfId="0" applyFont="1" applyFill="1" applyBorder="1"/>
    <xf numFmtId="0" fontId="2" fillId="0" borderId="21" xfId="0" applyFont="1" applyFill="1" applyBorder="1"/>
    <xf numFmtId="164" fontId="2" fillId="0" borderId="22" xfId="0" applyNumberFormat="1" applyFont="1" applyFill="1" applyBorder="1"/>
    <xf numFmtId="2" fontId="2" fillId="2" borderId="21" xfId="0" applyNumberFormat="1" applyFont="1" applyFill="1" applyBorder="1"/>
    <xf numFmtId="164" fontId="2" fillId="2" borderId="22" xfId="0" applyNumberFormat="1" applyFont="1" applyFill="1" applyBorder="1"/>
    <xf numFmtId="0" fontId="1" fillId="0" borderId="23" xfId="0" applyFont="1" applyFill="1" applyBorder="1"/>
    <xf numFmtId="0" fontId="2" fillId="2" borderId="8" xfId="0" applyFont="1" applyFill="1" applyBorder="1"/>
    <xf numFmtId="2" fontId="2" fillId="2" borderId="8" xfId="0" applyNumberFormat="1" applyFont="1" applyFill="1" applyBorder="1"/>
    <xf numFmtId="164" fontId="2" fillId="0" borderId="24" xfId="0" applyNumberFormat="1" applyFont="1" applyBorder="1"/>
    <xf numFmtId="0" fontId="1" fillId="2" borderId="25" xfId="0" applyFont="1" applyFill="1" applyBorder="1"/>
    <xf numFmtId="0" fontId="2" fillId="2" borderId="26" xfId="0" applyFont="1" applyFill="1" applyBorder="1"/>
    <xf numFmtId="2" fontId="2" fillId="2" borderId="26" xfId="0" applyNumberFormat="1" applyFont="1" applyFill="1" applyBorder="1"/>
    <xf numFmtId="164" fontId="2" fillId="0" borderId="27" xfId="0" applyNumberFormat="1" applyFont="1" applyBorder="1"/>
    <xf numFmtId="0" fontId="1" fillId="2" borderId="28" xfId="0" applyFont="1" applyFill="1" applyBorder="1"/>
    <xf numFmtId="0" fontId="2" fillId="2" borderId="29" xfId="0" applyFont="1" applyFill="1" applyBorder="1"/>
    <xf numFmtId="2" fontId="2" fillId="2" borderId="29" xfId="0" applyNumberFormat="1" applyFont="1" applyFill="1" applyBorder="1"/>
    <xf numFmtId="164" fontId="2" fillId="0" borderId="30" xfId="0" applyNumberFormat="1" applyFont="1" applyBorder="1"/>
    <xf numFmtId="0" fontId="8" fillId="0" borderId="31" xfId="0" applyFont="1" applyFill="1" applyBorder="1" applyAlignment="1">
      <alignment wrapText="1"/>
    </xf>
    <xf numFmtId="0" fontId="7" fillId="0" borderId="32" xfId="0" applyFont="1" applyFill="1" applyBorder="1"/>
    <xf numFmtId="2" fontId="7" fillId="0" borderId="32" xfId="0" applyNumberFormat="1" applyFont="1" applyFill="1" applyBorder="1"/>
    <xf numFmtId="164" fontId="7" fillId="0" borderId="33" xfId="0" applyNumberFormat="1" applyFont="1" applyFill="1" applyBorder="1"/>
    <xf numFmtId="0" fontId="1" fillId="0" borderId="6" xfId="0" applyFont="1" applyFill="1" applyBorder="1" applyAlignment="1">
      <alignment wrapText="1"/>
    </xf>
    <xf numFmtId="0" fontId="2" fillId="0" borderId="19" xfId="0" applyFont="1" applyFill="1" applyBorder="1"/>
    <xf numFmtId="2" fontId="2" fillId="0" borderId="19" xfId="0" applyNumberFormat="1" applyFont="1" applyFill="1" applyBorder="1"/>
    <xf numFmtId="164" fontId="2" fillId="0" borderId="9" xfId="0" applyNumberFormat="1" applyFont="1" applyFill="1" applyBorder="1"/>
    <xf numFmtId="0" fontId="1" fillId="0" borderId="20" xfId="0" applyFont="1" applyFill="1" applyBorder="1" applyAlignment="1">
      <alignment wrapText="1"/>
    </xf>
    <xf numFmtId="0" fontId="0" fillId="0" borderId="0" xfId="0" applyBorder="1"/>
    <xf numFmtId="0" fontId="1" fillId="0" borderId="23" xfId="0" applyFont="1" applyFill="1" applyBorder="1" applyAlignment="1">
      <alignment wrapText="1"/>
    </xf>
    <xf numFmtId="0" fontId="2" fillId="0" borderId="8" xfId="0" applyFont="1" applyFill="1" applyBorder="1"/>
    <xf numFmtId="2" fontId="2" fillId="0" borderId="8" xfId="0" applyNumberFormat="1" applyFont="1" applyFill="1" applyBorder="1"/>
    <xf numFmtId="164" fontId="2" fillId="0" borderId="24" xfId="0" applyNumberFormat="1" applyFont="1" applyFill="1" applyBorder="1"/>
    <xf numFmtId="0" fontId="1" fillId="0" borderId="25" xfId="0" applyFont="1" applyFill="1" applyBorder="1" applyAlignment="1">
      <alignment wrapText="1"/>
    </xf>
    <xf numFmtId="0" fontId="2" fillId="0" borderId="26" xfId="0" applyFont="1" applyFill="1" applyBorder="1"/>
    <xf numFmtId="2" fontId="2" fillId="0" borderId="26" xfId="0" applyNumberFormat="1" applyFont="1" applyFill="1" applyBorder="1"/>
    <xf numFmtId="164" fontId="2" fillId="0" borderId="27" xfId="0" applyNumberFormat="1" applyFont="1" applyFill="1" applyBorder="1"/>
    <xf numFmtId="0" fontId="1" fillId="0" borderId="34" xfId="0" applyFont="1" applyFill="1" applyBorder="1" applyAlignment="1">
      <alignment wrapText="1"/>
    </xf>
    <xf numFmtId="0" fontId="2" fillId="0" borderId="35" xfId="0" applyFont="1" applyFill="1" applyBorder="1"/>
    <xf numFmtId="2" fontId="2" fillId="0" borderId="35" xfId="0" applyNumberFormat="1" applyFont="1" applyFill="1" applyBorder="1"/>
    <xf numFmtId="164" fontId="2" fillId="0" borderId="36" xfId="0" applyNumberFormat="1" applyFont="1" applyFill="1" applyBorder="1"/>
    <xf numFmtId="0" fontId="6" fillId="0" borderId="28" xfId="0" applyFont="1" applyFill="1" applyBorder="1"/>
    <xf numFmtId="0" fontId="7" fillId="0" borderId="29" xfId="0" applyFont="1" applyFill="1" applyBorder="1"/>
    <xf numFmtId="2" fontId="7" fillId="0" borderId="29" xfId="0" applyNumberFormat="1" applyFont="1" applyFill="1" applyBorder="1"/>
    <xf numFmtId="164" fontId="7" fillId="0" borderId="30" xfId="0" applyNumberFormat="1" applyFont="1" applyFill="1" applyBorder="1"/>
    <xf numFmtId="0" fontId="1" fillId="2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4;&#1050;&#1059;&#1052;&#1045;&#1053;&#1058;&#1067;%20&#1060;&#1048;&#1051;&#1048;&#1052;&#1054;&#1053;&#1054;&#1042;&#1040;/&#1059;&#1044;&#1054;&#1042;&#1051;&#1045;&#1058;&#1042;&#1054;&#1056;&#1045;&#1053;&#1053;&#1054;&#1057;&#1058;&#1068;/2019/4%20&#1082;&#1074;%202019/&#1057;&#1042;&#1054;&#1044;&#1053;&#1067;&#1049;%20&#1054;&#1058;&#1063;&#1045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okunev.LOF\&#1056;&#1072;&#1073;&#1086;&#1095;&#1080;&#1081;%20&#1089;&#1090;&#1086;&#1083;\&#1058;&#1072;&#1080;&#1088;&#1086;&#1074;&#1072;\&#1054;&#1055;&#1056;&#1054;&#1057;&#1067;\&#1057;&#1054;&#1043;&#1040;&#1047;-&#1052;&#1077;&#1076;%20OPROS-SM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ик район-МО"/>
      <sheetName val="район-видпом"/>
      <sheetName val=" район"/>
      <sheetName val="1кс"/>
      <sheetName val="1пол "/>
      <sheetName val=" 1дс"/>
      <sheetName val="1смп"/>
    </sheetNames>
    <sheetDataSet>
      <sheetData sheetId="0">
        <row r="16">
          <cell r="A16" t="str">
            <v>ДС</v>
          </cell>
          <cell r="B16">
            <v>280</v>
          </cell>
          <cell r="C16">
            <v>279</v>
          </cell>
          <cell r="D16">
            <v>99.642857142857139</v>
          </cell>
          <cell r="E16">
            <v>24.642857142857139</v>
          </cell>
        </row>
        <row r="17">
          <cell r="A17" t="str">
            <v>Скорая медицинская помощь</v>
          </cell>
          <cell r="B17">
            <v>295</v>
          </cell>
          <cell r="C17">
            <v>295</v>
          </cell>
          <cell r="D17">
            <v>100</v>
          </cell>
          <cell r="E17">
            <v>25</v>
          </cell>
        </row>
        <row r="18">
          <cell r="A18" t="str">
            <v>ГБУЗ ЛО "Бокситогорская стоматологическая поликлиника"</v>
          </cell>
          <cell r="B18">
            <v>0</v>
          </cell>
          <cell r="C18">
            <v>0</v>
          </cell>
          <cell r="D18" t="e">
            <v>#DIV/0!</v>
          </cell>
          <cell r="E18" t="e">
            <v>#DIV/0!</v>
          </cell>
        </row>
        <row r="19">
          <cell r="A19" t="str">
            <v>Поликлиника</v>
          </cell>
          <cell r="D19" t="e">
            <v>#DIV/0!</v>
          </cell>
          <cell r="E19" t="e">
            <v>#DIV/0!</v>
          </cell>
        </row>
        <row r="20">
          <cell r="A20" t="str">
            <v>Волосовский район всего:</v>
          </cell>
          <cell r="B20">
            <v>998</v>
          </cell>
          <cell r="C20">
            <v>924</v>
          </cell>
          <cell r="D20">
            <v>92.585170340681358</v>
          </cell>
          <cell r="E20">
            <v>17.585170340681358</v>
          </cell>
        </row>
        <row r="21">
          <cell r="A21" t="str">
            <v>ГБУЗ ЛО "Волосовская МБ"</v>
          </cell>
          <cell r="B21">
            <v>998</v>
          </cell>
          <cell r="C21">
            <v>924</v>
          </cell>
          <cell r="D21">
            <v>92.585170340681358</v>
          </cell>
          <cell r="E21">
            <v>17.585170340681358</v>
          </cell>
        </row>
        <row r="22">
          <cell r="A22" t="str">
            <v>Поликлиника</v>
          </cell>
          <cell r="B22">
            <v>459</v>
          </cell>
          <cell r="C22">
            <v>426</v>
          </cell>
          <cell r="D22">
            <v>92.810457516339866</v>
          </cell>
          <cell r="E22">
            <v>17.810457516339866</v>
          </cell>
        </row>
        <row r="23">
          <cell r="A23" t="str">
            <v>Стационар</v>
          </cell>
          <cell r="B23">
            <v>185</v>
          </cell>
          <cell r="C23">
            <v>177</v>
          </cell>
          <cell r="D23">
            <v>95.675675675675677</v>
          </cell>
          <cell r="E23">
            <v>20.675675675675677</v>
          </cell>
        </row>
        <row r="24">
          <cell r="A24" t="str">
            <v>ДС</v>
          </cell>
          <cell r="B24">
            <v>199</v>
          </cell>
          <cell r="C24">
            <v>179</v>
          </cell>
          <cell r="D24">
            <v>89.949748743718587</v>
          </cell>
          <cell r="E24">
            <v>14.949748743718587</v>
          </cell>
        </row>
        <row r="25">
          <cell r="A25" t="str">
            <v>Скорая медицинская помощь</v>
          </cell>
          <cell r="B25">
            <v>155</v>
          </cell>
          <cell r="C25">
            <v>142</v>
          </cell>
          <cell r="D25">
            <v>91.612903225806448</v>
          </cell>
          <cell r="E25">
            <v>16.612903225806448</v>
          </cell>
        </row>
        <row r="26">
          <cell r="A26" t="str">
            <v>Волховский район всего:</v>
          </cell>
          <cell r="B26">
            <v>2698</v>
          </cell>
          <cell r="C26">
            <v>2622</v>
          </cell>
          <cell r="D26">
            <v>97.183098591549296</v>
          </cell>
          <cell r="E26">
            <v>22.183098591549296</v>
          </cell>
        </row>
        <row r="27">
          <cell r="A27" t="str">
            <v>ГБУЗ ЛО "Волховская МБ"</v>
          </cell>
          <cell r="B27">
            <v>1983</v>
          </cell>
          <cell r="C27">
            <v>1929</v>
          </cell>
          <cell r="D27">
            <v>97.276853252647498</v>
          </cell>
          <cell r="E27">
            <v>22.276853252647498</v>
          </cell>
        </row>
        <row r="28">
          <cell r="A28" t="str">
            <v>Поликлиника</v>
          </cell>
          <cell r="B28">
            <v>642</v>
          </cell>
          <cell r="C28">
            <v>605</v>
          </cell>
          <cell r="D28">
            <v>94.236760124610598</v>
          </cell>
          <cell r="E28">
            <v>19.236760124610598</v>
          </cell>
        </row>
        <row r="29">
          <cell r="A29" t="str">
            <v>Стационар</v>
          </cell>
          <cell r="B29">
            <v>503</v>
          </cell>
          <cell r="C29">
            <v>497</v>
          </cell>
          <cell r="D29">
            <v>98.807157057654081</v>
          </cell>
          <cell r="E29">
            <v>23.807157057654081</v>
          </cell>
        </row>
        <row r="30">
          <cell r="A30" t="str">
            <v>ДС</v>
          </cell>
          <cell r="B30">
            <v>459</v>
          </cell>
          <cell r="C30">
            <v>454</v>
          </cell>
          <cell r="D30">
            <v>98.910675381263616</v>
          </cell>
          <cell r="E30">
            <v>23.910675381263616</v>
          </cell>
        </row>
        <row r="31">
          <cell r="A31" t="str">
            <v>Скорая медицинская помощь</v>
          </cell>
          <cell r="B31">
            <v>379</v>
          </cell>
          <cell r="C31">
            <v>373</v>
          </cell>
          <cell r="D31">
            <v>98.416886543535625</v>
          </cell>
          <cell r="E31">
            <v>23.416886543535625</v>
          </cell>
        </row>
        <row r="32">
          <cell r="A32" t="str">
            <v>ГБУЗ ЛО  "Волховская стоматологическая пол-ка"</v>
          </cell>
          <cell r="B32">
            <v>0</v>
          </cell>
          <cell r="C32">
            <v>0</v>
          </cell>
          <cell r="D32" t="e">
            <v>#DIV/0!</v>
          </cell>
          <cell r="E32" t="e">
            <v>#DIV/0!</v>
          </cell>
        </row>
        <row r="33">
          <cell r="A33" t="str">
            <v>Поликлиника</v>
          </cell>
          <cell r="D33" t="e">
            <v>#DIV/0!</v>
          </cell>
          <cell r="E33" t="e">
            <v>#DIV/0!</v>
          </cell>
        </row>
        <row r="34">
          <cell r="A34" t="str">
            <v>Скорая медицинская помощь</v>
          </cell>
          <cell r="D34" t="e">
            <v>#DIV/0!</v>
          </cell>
          <cell r="E34" t="e">
            <v>#DIV/0!</v>
          </cell>
        </row>
        <row r="35">
          <cell r="A35" t="str">
            <v>НУЗ "Отделенческая б-ца на ст. Волховстрой "ОАО РЖД"</v>
          </cell>
          <cell r="B35">
            <v>715</v>
          </cell>
          <cell r="C35">
            <v>693</v>
          </cell>
          <cell r="D35">
            <v>96.92307692307692</v>
          </cell>
          <cell r="E35">
            <v>21.92307692307692</v>
          </cell>
        </row>
        <row r="36">
          <cell r="A36" t="str">
            <v>Поликлиника</v>
          </cell>
          <cell r="B36">
            <v>254</v>
          </cell>
          <cell r="C36">
            <v>248</v>
          </cell>
          <cell r="D36">
            <v>97.637795275590548</v>
          </cell>
          <cell r="E36">
            <v>22.637795275590548</v>
          </cell>
        </row>
        <row r="37">
          <cell r="A37" t="str">
            <v>Стационар</v>
          </cell>
          <cell r="B37">
            <v>242</v>
          </cell>
          <cell r="C37">
            <v>235</v>
          </cell>
          <cell r="D37">
            <v>97.107438016528931</v>
          </cell>
          <cell r="E37">
            <v>22.107438016528931</v>
          </cell>
        </row>
        <row r="38">
          <cell r="A38" t="str">
            <v>ДС</v>
          </cell>
          <cell r="B38">
            <v>219</v>
          </cell>
          <cell r="C38">
            <v>210</v>
          </cell>
          <cell r="D38">
            <v>95.890410958904113</v>
          </cell>
          <cell r="E38">
            <v>20.890410958904113</v>
          </cell>
        </row>
        <row r="39">
          <cell r="A39" t="str">
            <v>Скорая медицинская помощь</v>
          </cell>
          <cell r="D39" t="e">
            <v>#DIV/0!</v>
          </cell>
          <cell r="E39" t="e">
            <v>#DIV/0!</v>
          </cell>
        </row>
        <row r="40">
          <cell r="A40" t="str">
            <v>Всеволожский район всего:</v>
          </cell>
          <cell r="B40">
            <v>6449</v>
          </cell>
          <cell r="C40">
            <v>6250</v>
          </cell>
          <cell r="D40">
            <v>96.914250271359904</v>
          </cell>
          <cell r="E40">
            <v>21.914250271359904</v>
          </cell>
        </row>
        <row r="41">
          <cell r="A41" t="str">
            <v>ГБУЗ ЛО "Всеволожская КМБ"</v>
          </cell>
          <cell r="B41">
            <v>3648</v>
          </cell>
          <cell r="C41">
            <v>3580</v>
          </cell>
          <cell r="D41">
            <v>98.135964912280699</v>
          </cell>
          <cell r="E41">
            <v>23.135964912280699</v>
          </cell>
        </row>
        <row r="42">
          <cell r="A42" t="str">
            <v>Поликлиника</v>
          </cell>
          <cell r="B42">
            <v>1073</v>
          </cell>
          <cell r="C42">
            <v>1037</v>
          </cell>
          <cell r="D42">
            <v>96.644920782851813</v>
          </cell>
          <cell r="E42">
            <v>21.644920782851813</v>
          </cell>
        </row>
        <row r="43">
          <cell r="A43" t="str">
            <v>Стационар</v>
          </cell>
          <cell r="B43">
            <v>1487</v>
          </cell>
          <cell r="C43">
            <v>1482</v>
          </cell>
          <cell r="D43">
            <v>99.663752521856082</v>
          </cell>
          <cell r="E43">
            <v>24.663752521856082</v>
          </cell>
        </row>
        <row r="44">
          <cell r="A44" t="str">
            <v>ДС</v>
          </cell>
          <cell r="B44">
            <v>593</v>
          </cell>
          <cell r="C44">
            <v>580</v>
          </cell>
          <cell r="D44">
            <v>97.807757166947724</v>
          </cell>
          <cell r="E44">
            <v>22.807757166947724</v>
          </cell>
        </row>
        <row r="45">
          <cell r="A45" t="str">
            <v>Скорая медицинская помощь</v>
          </cell>
          <cell r="B45">
            <v>495</v>
          </cell>
          <cell r="C45">
            <v>481</v>
          </cell>
          <cell r="D45">
            <v>97.171717171717177</v>
          </cell>
          <cell r="E45">
            <v>22.171717171717177</v>
          </cell>
        </row>
        <row r="46">
          <cell r="A46" t="str">
            <v>ГБУЗ ЛО "Токсовская РБ"</v>
          </cell>
          <cell r="B46">
            <v>1730</v>
          </cell>
          <cell r="C46">
            <v>1634</v>
          </cell>
          <cell r="D46">
            <v>94.450867052023128</v>
          </cell>
          <cell r="E46">
            <v>19.450867052023128</v>
          </cell>
        </row>
        <row r="47">
          <cell r="A47" t="str">
            <v>Поликлиника</v>
          </cell>
          <cell r="B47">
            <v>554</v>
          </cell>
          <cell r="C47">
            <v>529</v>
          </cell>
          <cell r="D47">
            <v>95.487364620938635</v>
          </cell>
          <cell r="E47">
            <v>20.487364620938635</v>
          </cell>
        </row>
        <row r="48">
          <cell r="A48" t="str">
            <v>Стационар</v>
          </cell>
          <cell r="B48">
            <v>636</v>
          </cell>
          <cell r="C48">
            <v>587</v>
          </cell>
          <cell r="D48">
            <v>92.295597484276726</v>
          </cell>
          <cell r="E48">
            <v>17.295597484276726</v>
          </cell>
        </row>
        <row r="49">
          <cell r="A49" t="str">
            <v>ДС</v>
          </cell>
          <cell r="B49">
            <v>260</v>
          </cell>
          <cell r="C49">
            <v>257</v>
          </cell>
          <cell r="D49">
            <v>98.84615384615384</v>
          </cell>
          <cell r="E49">
            <v>23.84615384615384</v>
          </cell>
        </row>
        <row r="50">
          <cell r="A50" t="str">
            <v>Скорая медицинская помощь</v>
          </cell>
          <cell r="B50">
            <v>280</v>
          </cell>
          <cell r="C50">
            <v>261</v>
          </cell>
          <cell r="D50">
            <v>93.214285714285708</v>
          </cell>
          <cell r="E50">
            <v>18.214285714285708</v>
          </cell>
        </row>
        <row r="51">
          <cell r="A51" t="str">
            <v>ГБУЗ ЛО "Сертоловская ГБ"</v>
          </cell>
          <cell r="B51">
            <v>824</v>
          </cell>
          <cell r="C51">
            <v>792</v>
          </cell>
          <cell r="D51">
            <v>96.116504854368927</v>
          </cell>
          <cell r="E51">
            <v>21.116504854368927</v>
          </cell>
        </row>
        <row r="52">
          <cell r="A52" t="str">
            <v>Поликлиника</v>
          </cell>
          <cell r="B52">
            <v>299</v>
          </cell>
          <cell r="C52">
            <v>291</v>
          </cell>
          <cell r="D52">
            <v>97.324414715719058</v>
          </cell>
          <cell r="E52">
            <v>22.324414715719058</v>
          </cell>
        </row>
        <row r="53">
          <cell r="A53" t="str">
            <v>Стационар</v>
          </cell>
          <cell r="D53" t="e">
            <v>#DIV/0!</v>
          </cell>
          <cell r="E53" t="e">
            <v>#DIV/0!</v>
          </cell>
        </row>
        <row r="54">
          <cell r="A54" t="str">
            <v>ДС</v>
          </cell>
          <cell r="B54">
            <v>345</v>
          </cell>
          <cell r="C54">
            <v>333</v>
          </cell>
          <cell r="D54">
            <v>96.521739130434781</v>
          </cell>
          <cell r="E54">
            <v>21.521739130434781</v>
          </cell>
        </row>
        <row r="55">
          <cell r="A55" t="str">
            <v>Скорая медицинская помощь</v>
          </cell>
          <cell r="B55">
            <v>180</v>
          </cell>
          <cell r="C55">
            <v>168</v>
          </cell>
          <cell r="D55">
            <v>93.333333333333329</v>
          </cell>
          <cell r="E55">
            <v>18.333333333333329</v>
          </cell>
        </row>
        <row r="56">
          <cell r="A56" t="str">
            <v>ООО "Мой Доктор"</v>
          </cell>
          <cell r="B56">
            <v>26</v>
          </cell>
          <cell r="C56">
            <v>26</v>
          </cell>
          <cell r="D56">
            <v>100</v>
          </cell>
          <cell r="E56">
            <v>25</v>
          </cell>
        </row>
        <row r="57">
          <cell r="A57" t="str">
            <v>Поликлиника</v>
          </cell>
          <cell r="B57">
            <v>26</v>
          </cell>
          <cell r="C57">
            <v>26</v>
          </cell>
          <cell r="D57">
            <v>100</v>
          </cell>
          <cell r="E57">
            <v>25</v>
          </cell>
        </row>
        <row r="58">
          <cell r="A58" t="str">
            <v>ООО "Медиус и К"</v>
          </cell>
          <cell r="B58">
            <v>15</v>
          </cell>
          <cell r="C58">
            <v>15</v>
          </cell>
          <cell r="D58">
            <v>100</v>
          </cell>
          <cell r="E58">
            <v>25</v>
          </cell>
        </row>
        <row r="59">
          <cell r="A59" t="str">
            <v>Поликлиника</v>
          </cell>
          <cell r="B59">
            <v>15</v>
          </cell>
          <cell r="C59">
            <v>15</v>
          </cell>
          <cell r="D59">
            <v>100</v>
          </cell>
          <cell r="E59">
            <v>25</v>
          </cell>
        </row>
        <row r="60">
          <cell r="A60" t="str">
            <v>ООО "МедЭксперт"</v>
          </cell>
          <cell r="B60">
            <v>41</v>
          </cell>
          <cell r="C60">
            <v>41</v>
          </cell>
          <cell r="D60">
            <v>100</v>
          </cell>
          <cell r="E60">
            <v>25</v>
          </cell>
        </row>
        <row r="61">
          <cell r="A61" t="str">
            <v>Поликлиника</v>
          </cell>
          <cell r="B61">
            <v>41</v>
          </cell>
          <cell r="C61">
            <v>41</v>
          </cell>
          <cell r="D61">
            <v>100</v>
          </cell>
          <cell r="E61">
            <v>25</v>
          </cell>
        </row>
        <row r="62">
          <cell r="A62" t="str">
            <v>ООО "Семейный Доктор"</v>
          </cell>
          <cell r="B62">
            <v>95</v>
          </cell>
          <cell r="C62">
            <v>92</v>
          </cell>
          <cell r="D62">
            <v>96.84210526315789</v>
          </cell>
          <cell r="E62">
            <v>21.84210526315789</v>
          </cell>
        </row>
        <row r="63">
          <cell r="A63" t="str">
            <v>Поликлиника</v>
          </cell>
          <cell r="B63">
            <v>66</v>
          </cell>
          <cell r="C63">
            <v>63</v>
          </cell>
          <cell r="D63">
            <v>95.454545454545453</v>
          </cell>
          <cell r="E63">
            <v>20.454545454545453</v>
          </cell>
        </row>
        <row r="64">
          <cell r="A64" t="str">
            <v>ДС</v>
          </cell>
          <cell r="B64">
            <v>29</v>
          </cell>
          <cell r="C64">
            <v>29</v>
          </cell>
          <cell r="D64">
            <v>100</v>
          </cell>
          <cell r="E64">
            <v>25</v>
          </cell>
        </row>
        <row r="65">
          <cell r="A65" t="str">
            <v>ООО "Центры диализа "Авиценна"</v>
          </cell>
          <cell r="B65">
            <v>41</v>
          </cell>
          <cell r="C65">
            <v>41</v>
          </cell>
          <cell r="D65">
            <v>100</v>
          </cell>
          <cell r="E65">
            <v>25</v>
          </cell>
        </row>
        <row r="66">
          <cell r="A66" t="str">
            <v>Поликлиника</v>
          </cell>
          <cell r="B66">
            <v>41</v>
          </cell>
          <cell r="C66">
            <v>41</v>
          </cell>
          <cell r="D66">
            <v>100</v>
          </cell>
          <cell r="E66">
            <v>25</v>
          </cell>
        </row>
        <row r="67">
          <cell r="A67" t="str">
            <v>ООО "МЕДИЦЕНТР ЮЗ"</v>
          </cell>
          <cell r="B67">
            <v>29</v>
          </cell>
          <cell r="C67">
            <v>29</v>
          </cell>
          <cell r="D67">
            <v>100</v>
          </cell>
          <cell r="E67">
            <v>25</v>
          </cell>
        </row>
        <row r="68">
          <cell r="A68" t="str">
            <v>Поликлиника</v>
          </cell>
          <cell r="B68">
            <v>29</v>
          </cell>
          <cell r="C68">
            <v>29</v>
          </cell>
          <cell r="D68">
            <v>100</v>
          </cell>
          <cell r="E68">
            <v>25</v>
          </cell>
        </row>
        <row r="69">
          <cell r="A69" t="str">
            <v>Выборгский район всего:</v>
          </cell>
          <cell r="B69">
            <v>5025</v>
          </cell>
          <cell r="C69">
            <v>4828</v>
          </cell>
          <cell r="D69">
            <v>96.079601990049753</v>
          </cell>
          <cell r="E69">
            <v>21.079601990049753</v>
          </cell>
        </row>
        <row r="70">
          <cell r="A70" t="str">
            <v>ГБУЗ ЛО "Выборгская МБ"</v>
          </cell>
          <cell r="B70">
            <v>2733</v>
          </cell>
          <cell r="C70">
            <v>2607</v>
          </cell>
          <cell r="D70">
            <v>95.389681668496152</v>
          </cell>
          <cell r="E70">
            <v>20.389681668496152</v>
          </cell>
        </row>
        <row r="71">
          <cell r="A71" t="str">
            <v>Поликлиника</v>
          </cell>
          <cell r="B71">
            <v>940</v>
          </cell>
          <cell r="C71">
            <v>874</v>
          </cell>
          <cell r="D71">
            <v>92.978723404255319</v>
          </cell>
          <cell r="E71">
            <v>17.978723404255319</v>
          </cell>
        </row>
        <row r="72">
          <cell r="A72" t="str">
            <v>Стационар</v>
          </cell>
          <cell r="B72">
            <v>707</v>
          </cell>
          <cell r="C72">
            <v>690</v>
          </cell>
          <cell r="D72">
            <v>97.5954738330976</v>
          </cell>
          <cell r="E72">
            <v>22.5954738330976</v>
          </cell>
        </row>
        <row r="73">
          <cell r="A73" t="str">
            <v>ДС</v>
          </cell>
          <cell r="B73">
            <v>594</v>
          </cell>
          <cell r="C73">
            <v>574</v>
          </cell>
          <cell r="D73">
            <v>96.632996632996637</v>
          </cell>
          <cell r="E73">
            <v>21.632996632996637</v>
          </cell>
        </row>
        <row r="74">
          <cell r="A74" t="str">
            <v>Скорая медицинская помощь</v>
          </cell>
          <cell r="B74">
            <v>492</v>
          </cell>
          <cell r="C74">
            <v>469</v>
          </cell>
          <cell r="D74">
            <v>95.325203252032523</v>
          </cell>
          <cell r="E74">
            <v>20.325203252032523</v>
          </cell>
        </row>
        <row r="75">
          <cell r="A75" t="str">
            <v>ГБУЗ ЛО  "Выборгская детская ГБ"</v>
          </cell>
          <cell r="B75">
            <v>490</v>
          </cell>
          <cell r="C75">
            <v>474</v>
          </cell>
          <cell r="D75">
            <v>96.734693877551024</v>
          </cell>
          <cell r="E75">
            <v>21.734693877551024</v>
          </cell>
        </row>
        <row r="76">
          <cell r="A76" t="str">
            <v>Поликлиника</v>
          </cell>
          <cell r="B76">
            <v>299</v>
          </cell>
          <cell r="C76">
            <v>289</v>
          </cell>
          <cell r="D76">
            <v>96.655518394648823</v>
          </cell>
          <cell r="E76">
            <v>21.655518394648823</v>
          </cell>
        </row>
        <row r="77">
          <cell r="A77" t="str">
            <v>Стационар</v>
          </cell>
          <cell r="B77">
            <v>189</v>
          </cell>
          <cell r="C77">
            <v>183</v>
          </cell>
          <cell r="D77">
            <v>96.825396825396822</v>
          </cell>
          <cell r="E77">
            <v>21.825396825396822</v>
          </cell>
        </row>
        <row r="78">
          <cell r="A78" t="str">
            <v>ДС</v>
          </cell>
          <cell r="B78">
            <v>1</v>
          </cell>
          <cell r="C78">
            <v>1</v>
          </cell>
          <cell r="D78">
            <v>100</v>
          </cell>
          <cell r="E78">
            <v>25</v>
          </cell>
        </row>
        <row r="79">
          <cell r="A79" t="str">
            <v>Скорая медицинская помощь</v>
          </cell>
          <cell r="B79">
            <v>1</v>
          </cell>
          <cell r="C79">
            <v>1</v>
          </cell>
          <cell r="D79">
            <v>100</v>
          </cell>
          <cell r="E79">
            <v>25</v>
          </cell>
        </row>
        <row r="80">
          <cell r="A80" t="str">
            <v>ГАУЗ ЛО "Выборгская Стоматологическая пол-ка"</v>
          </cell>
          <cell r="B80">
            <v>0</v>
          </cell>
          <cell r="C80">
            <v>0</v>
          </cell>
          <cell r="D80" t="e">
            <v>#DIV/0!</v>
          </cell>
          <cell r="E80" t="e">
            <v>#DIV/0!</v>
          </cell>
        </row>
        <row r="81">
          <cell r="A81" t="str">
            <v>Поликлиника</v>
          </cell>
          <cell r="B81">
            <v>0</v>
          </cell>
          <cell r="C81">
            <v>0</v>
          </cell>
          <cell r="D81" t="e">
            <v>#DIV/0!</v>
          </cell>
          <cell r="E81" t="e">
            <v>#DIV/0!</v>
          </cell>
        </row>
        <row r="82">
          <cell r="A82" t="str">
            <v>ГБУЗ ЛО "Приморская РБ"</v>
          </cell>
          <cell r="B82">
            <v>291</v>
          </cell>
          <cell r="C82">
            <v>287</v>
          </cell>
          <cell r="D82">
            <v>98.62542955326461</v>
          </cell>
          <cell r="E82">
            <v>23.62542955326461</v>
          </cell>
        </row>
        <row r="83">
          <cell r="A83" t="str">
            <v>Поликлиника</v>
          </cell>
          <cell r="B83">
            <v>125</v>
          </cell>
          <cell r="C83">
            <v>123</v>
          </cell>
          <cell r="D83">
            <v>98.4</v>
          </cell>
          <cell r="E83">
            <v>23.400000000000006</v>
          </cell>
        </row>
        <row r="86">
          <cell r="A86" t="str">
            <v>Скорая медицинская помощь</v>
          </cell>
          <cell r="D86" t="e">
            <v>#DIV/0!</v>
          </cell>
          <cell r="E86" t="e">
            <v>#DIV/0!</v>
          </cell>
        </row>
        <row r="87">
          <cell r="A87" t="str">
            <v>ГБУЗ ЛО "Рощинская РБ"</v>
          </cell>
          <cell r="B87">
            <v>666</v>
          </cell>
          <cell r="C87">
            <v>642</v>
          </cell>
          <cell r="D87">
            <v>96.396396396396398</v>
          </cell>
          <cell r="E87">
            <v>21.396396396396398</v>
          </cell>
        </row>
        <row r="88">
          <cell r="A88" t="str">
            <v>Поликлиника</v>
          </cell>
          <cell r="B88">
            <v>278</v>
          </cell>
          <cell r="C88">
            <v>266</v>
          </cell>
          <cell r="D88">
            <v>95.683453237410077</v>
          </cell>
          <cell r="E88">
            <v>20.683453237410077</v>
          </cell>
        </row>
        <row r="89">
          <cell r="A89" t="str">
            <v>Стационар</v>
          </cell>
          <cell r="B89">
            <v>214</v>
          </cell>
          <cell r="C89">
            <v>202</v>
          </cell>
          <cell r="D89">
            <v>94.392523364485982</v>
          </cell>
          <cell r="E89">
            <v>19.392523364485982</v>
          </cell>
        </row>
        <row r="90">
          <cell r="A90" t="str">
            <v>ДС</v>
          </cell>
          <cell r="B90">
            <v>174</v>
          </cell>
          <cell r="C90">
            <v>174</v>
          </cell>
          <cell r="D90">
            <v>100</v>
          </cell>
          <cell r="E90">
            <v>25</v>
          </cell>
        </row>
        <row r="91">
          <cell r="A91" t="str">
            <v>Скорая медицинская помощь</v>
          </cell>
          <cell r="D91" t="e">
            <v>#DIV/0!</v>
          </cell>
          <cell r="E91" t="e">
            <v>#DIV/0!</v>
          </cell>
        </row>
        <row r="92">
          <cell r="A92" t="str">
            <v>ГБУЗ ЛО "Выборгский роддом"</v>
          </cell>
          <cell r="B92">
            <v>582</v>
          </cell>
          <cell r="C92">
            <v>566</v>
          </cell>
          <cell r="D92">
            <v>97.250859106529205</v>
          </cell>
          <cell r="E92">
            <v>22.250859106529205</v>
          </cell>
        </row>
        <row r="93">
          <cell r="A93" t="str">
            <v>Поликлиника</v>
          </cell>
          <cell r="B93">
            <v>287</v>
          </cell>
          <cell r="C93">
            <v>280</v>
          </cell>
          <cell r="D93">
            <v>97.560975609756099</v>
          </cell>
          <cell r="E93">
            <v>22.560975609756099</v>
          </cell>
        </row>
        <row r="94">
          <cell r="A94" t="str">
            <v>Стационар</v>
          </cell>
          <cell r="B94">
            <v>223</v>
          </cell>
          <cell r="C94">
            <v>215</v>
          </cell>
          <cell r="D94">
            <v>96.412556053811656</v>
          </cell>
          <cell r="E94">
            <v>21.412556053811656</v>
          </cell>
        </row>
        <row r="95">
          <cell r="A95" t="str">
            <v>ДС</v>
          </cell>
          <cell r="B95">
            <v>72</v>
          </cell>
          <cell r="C95">
            <v>71</v>
          </cell>
          <cell r="D95">
            <v>98.611111111111114</v>
          </cell>
          <cell r="E95">
            <v>23.611111111111114</v>
          </cell>
        </row>
        <row r="96">
          <cell r="A96" t="str">
            <v>Скорая медицинская помощь</v>
          </cell>
          <cell r="D96" t="e">
            <v>#DIV/0!</v>
          </cell>
          <cell r="E96" t="e">
            <v>#DIV/0!</v>
          </cell>
        </row>
        <row r="97">
          <cell r="A97" t="str">
            <v>ЧУЗ "РЖД-МЕДИЦИНА" Г.ВЫБОРГ"</v>
          </cell>
          <cell r="B97">
            <v>263</v>
          </cell>
          <cell r="C97">
            <v>252</v>
          </cell>
          <cell r="D97">
            <v>95.817490494296578</v>
          </cell>
          <cell r="E97">
            <v>20.817490494296578</v>
          </cell>
        </row>
        <row r="98">
          <cell r="A98" t="str">
            <v>Поликлиника</v>
          </cell>
          <cell r="B98">
            <v>115</v>
          </cell>
          <cell r="C98">
            <v>111</v>
          </cell>
          <cell r="D98">
            <v>96.521739130434781</v>
          </cell>
          <cell r="E98">
            <v>21.521739130434781</v>
          </cell>
        </row>
        <row r="99">
          <cell r="A99" t="str">
            <v>Стационар</v>
          </cell>
          <cell r="B99">
            <v>118</v>
          </cell>
          <cell r="C99">
            <v>113</v>
          </cell>
          <cell r="D99">
            <v>95.762711864406782</v>
          </cell>
          <cell r="E99">
            <v>20.762711864406782</v>
          </cell>
        </row>
        <row r="100">
          <cell r="A100" t="str">
            <v>ДС</v>
          </cell>
          <cell r="B100">
            <v>30</v>
          </cell>
          <cell r="C100">
            <v>28</v>
          </cell>
          <cell r="D100">
            <v>93.333333333333329</v>
          </cell>
          <cell r="E100">
            <v>18.333333333333329</v>
          </cell>
        </row>
        <row r="101">
          <cell r="A101" t="str">
            <v>Гатчинский район всего:</v>
          </cell>
          <cell r="B101">
            <v>11548</v>
          </cell>
          <cell r="C101">
            <v>10040</v>
          </cell>
          <cell r="D101">
            <v>86.941461724974019</v>
          </cell>
          <cell r="E101">
            <v>11.941461724974019</v>
          </cell>
        </row>
        <row r="102">
          <cell r="A102" t="str">
            <v>ГБУЗ ЛО "Гатчинская КМБ"</v>
          </cell>
          <cell r="B102">
            <v>11078</v>
          </cell>
          <cell r="C102">
            <v>9570</v>
          </cell>
          <cell r="D102">
            <v>86.387434554973822</v>
          </cell>
          <cell r="E102">
            <v>11.387434554973822</v>
          </cell>
        </row>
        <row r="103">
          <cell r="A103" t="str">
            <v>Поликлиника</v>
          </cell>
          <cell r="B103">
            <v>4980</v>
          </cell>
          <cell r="C103">
            <v>4055</v>
          </cell>
          <cell r="D103">
            <v>81.425702811244975</v>
          </cell>
          <cell r="E103">
            <v>6.4257028112449746</v>
          </cell>
        </row>
        <row r="104">
          <cell r="A104" t="str">
            <v>Стационар</v>
          </cell>
          <cell r="B104">
            <v>2376</v>
          </cell>
          <cell r="C104">
            <v>2063</v>
          </cell>
          <cell r="D104">
            <v>86.826599326599322</v>
          </cell>
          <cell r="E104">
            <v>11.826599326599322</v>
          </cell>
        </row>
        <row r="105">
          <cell r="A105" t="str">
            <v>ДС</v>
          </cell>
          <cell r="B105">
            <v>1544</v>
          </cell>
          <cell r="C105">
            <v>1402</v>
          </cell>
          <cell r="D105">
            <v>90.803108808290162</v>
          </cell>
          <cell r="E105">
            <v>15.803108808290162</v>
          </cell>
        </row>
        <row r="106">
          <cell r="A106" t="str">
            <v>Скорая медицинская помощь</v>
          </cell>
          <cell r="B106">
            <v>2178</v>
          </cell>
          <cell r="C106">
            <v>2050</v>
          </cell>
          <cell r="D106">
            <v>94.123048668503216</v>
          </cell>
          <cell r="E106">
            <v>19.123048668503216</v>
          </cell>
        </row>
        <row r="107">
          <cell r="A107" t="str">
            <v>ГАУЗ ЛО "Вырицкая РБ"</v>
          </cell>
          <cell r="B107">
            <v>7</v>
          </cell>
          <cell r="C107">
            <v>7</v>
          </cell>
          <cell r="D107">
            <v>100</v>
          </cell>
          <cell r="E107">
            <v>25</v>
          </cell>
        </row>
        <row r="108">
          <cell r="A108" t="str">
            <v>Поликлиника</v>
          </cell>
          <cell r="B108">
            <v>7</v>
          </cell>
          <cell r="C108">
            <v>7</v>
          </cell>
          <cell r="D108">
            <v>100</v>
          </cell>
          <cell r="E108">
            <v>25</v>
          </cell>
        </row>
        <row r="109">
          <cell r="A109" t="str">
            <v>Стационар</v>
          </cell>
          <cell r="D109" t="e">
            <v>#DIV/0!</v>
          </cell>
          <cell r="E109" t="e">
            <v>#DIV/0!</v>
          </cell>
        </row>
        <row r="110">
          <cell r="A110" t="str">
            <v>ДС</v>
          </cell>
          <cell r="D110" t="e">
            <v>#DIV/0!</v>
          </cell>
          <cell r="E110" t="e">
            <v>#DIV/0!</v>
          </cell>
        </row>
        <row r="111">
          <cell r="A111" t="str">
            <v>Скорая медицинская помощь</v>
          </cell>
          <cell r="D111" t="e">
            <v>#DIV/0!</v>
          </cell>
          <cell r="E111" t="e">
            <v>#DIV/0!</v>
          </cell>
        </row>
        <row r="112">
          <cell r="A112" t="str">
            <v>ООО "АЛЕКСА"</v>
          </cell>
          <cell r="B112">
            <v>0</v>
          </cell>
          <cell r="C112">
            <v>0</v>
          </cell>
          <cell r="D112" t="e">
            <v>#DIV/0!</v>
          </cell>
          <cell r="E112" t="e">
            <v>#DIV/0!</v>
          </cell>
        </row>
        <row r="113">
          <cell r="A113" t="str">
            <v>Поликлиника</v>
          </cell>
          <cell r="D113" t="e">
            <v>#DIV/0!</v>
          </cell>
          <cell r="E113" t="e">
            <v>#DIV/0!</v>
          </cell>
        </row>
        <row r="114">
          <cell r="A114" t="str">
            <v>ООО "СЗМЦ +"</v>
          </cell>
          <cell r="B114">
            <v>0</v>
          </cell>
          <cell r="C114">
            <v>0</v>
          </cell>
          <cell r="D114" t="e">
            <v>#DIV/0!</v>
          </cell>
          <cell r="E114" t="e">
            <v>#DIV/0!</v>
          </cell>
        </row>
        <row r="115">
          <cell r="A115" t="str">
            <v>Поликлиника</v>
          </cell>
          <cell r="D115" t="e">
            <v>#DIV/0!</v>
          </cell>
          <cell r="E115" t="e">
            <v>#DIV/0!</v>
          </cell>
        </row>
        <row r="116">
          <cell r="A116" t="str">
            <v>ДС</v>
          </cell>
          <cell r="D116" t="e">
            <v>#DIV/0!</v>
          </cell>
          <cell r="E116" t="e">
            <v>#DIV/0!</v>
          </cell>
        </row>
        <row r="117">
          <cell r="A117" t="str">
            <v>МЧ УДПО "НЕФРОСОВЕТ"</v>
          </cell>
          <cell r="B117">
            <v>178</v>
          </cell>
          <cell r="C117">
            <v>178</v>
          </cell>
          <cell r="D117">
            <v>100</v>
          </cell>
          <cell r="E117">
            <v>25</v>
          </cell>
        </row>
        <row r="118">
          <cell r="A118" t="str">
            <v>Поликлиника</v>
          </cell>
          <cell r="B118">
            <v>178</v>
          </cell>
          <cell r="C118">
            <v>178</v>
          </cell>
          <cell r="D118">
            <v>100</v>
          </cell>
          <cell r="E118">
            <v>25</v>
          </cell>
        </row>
        <row r="119">
          <cell r="A119" t="str">
            <v>ООО "Многопрофильный медицинский центр восстановительного лечения "Здоровье"</v>
          </cell>
          <cell r="B119">
            <v>285</v>
          </cell>
          <cell r="C119">
            <v>285</v>
          </cell>
          <cell r="D119">
            <v>100</v>
          </cell>
          <cell r="E119">
            <v>25</v>
          </cell>
        </row>
        <row r="120">
          <cell r="A120" t="str">
            <v>Стационар</v>
          </cell>
          <cell r="B120">
            <v>160</v>
          </cell>
          <cell r="C120">
            <v>160</v>
          </cell>
          <cell r="D120">
            <v>100</v>
          </cell>
          <cell r="E120">
            <v>25</v>
          </cell>
        </row>
        <row r="121">
          <cell r="A121" t="str">
            <v>ДС</v>
          </cell>
          <cell r="B121">
            <v>125</v>
          </cell>
          <cell r="C121">
            <v>125</v>
          </cell>
          <cell r="D121">
            <v>100</v>
          </cell>
          <cell r="E121">
            <v>25</v>
          </cell>
        </row>
        <row r="122">
          <cell r="A122" t="str">
            <v>Кингисеппский район всего:</v>
          </cell>
          <cell r="B122">
            <v>2159</v>
          </cell>
          <cell r="C122">
            <v>2079</v>
          </cell>
          <cell r="D122">
            <v>96.294580824455764</v>
          </cell>
          <cell r="E122">
            <v>21.294580824455764</v>
          </cell>
        </row>
        <row r="123">
          <cell r="A123" t="str">
            <v>ЧУ "ЦД"ПАРАЦЕЛЬС"</v>
          </cell>
          <cell r="B123">
            <v>100</v>
          </cell>
          <cell r="C123">
            <v>100</v>
          </cell>
          <cell r="D123">
            <v>100</v>
          </cell>
          <cell r="E123">
            <v>25</v>
          </cell>
        </row>
        <row r="124">
          <cell r="A124" t="str">
            <v>Поликлиника</v>
          </cell>
          <cell r="B124">
            <v>100</v>
          </cell>
          <cell r="C124">
            <v>100</v>
          </cell>
          <cell r="D124">
            <v>100</v>
          </cell>
          <cell r="E124">
            <v>25</v>
          </cell>
        </row>
        <row r="125">
          <cell r="A125" t="str">
            <v>ГБУЗ ЛО "Кингисеппская МБ"</v>
          </cell>
          <cell r="B125">
            <v>2059</v>
          </cell>
          <cell r="C125">
            <v>1979</v>
          </cell>
          <cell r="D125">
            <v>96.114618746964553</v>
          </cell>
          <cell r="E125">
            <v>21.114618746964553</v>
          </cell>
        </row>
        <row r="126">
          <cell r="A126" t="str">
            <v>Поликлиника</v>
          </cell>
          <cell r="B126">
            <v>990</v>
          </cell>
          <cell r="C126">
            <v>936</v>
          </cell>
          <cell r="D126">
            <v>94.545454545454547</v>
          </cell>
          <cell r="E126">
            <v>19.545454545454547</v>
          </cell>
        </row>
        <row r="127">
          <cell r="A127" t="str">
            <v>Стационар</v>
          </cell>
          <cell r="B127">
            <v>435</v>
          </cell>
          <cell r="C127">
            <v>413</v>
          </cell>
          <cell r="D127">
            <v>94.94252873563218</v>
          </cell>
          <cell r="E127">
            <v>19.94252873563218</v>
          </cell>
        </row>
        <row r="128">
          <cell r="A128" t="str">
            <v>ДС</v>
          </cell>
          <cell r="B128">
            <v>428</v>
          </cell>
          <cell r="C128">
            <v>426</v>
          </cell>
          <cell r="D128">
            <v>99.532710280373834</v>
          </cell>
          <cell r="E128">
            <v>24.532710280373834</v>
          </cell>
        </row>
        <row r="129">
          <cell r="A129" t="str">
            <v>Скорая медицинская помощь</v>
          </cell>
          <cell r="B129">
            <v>206</v>
          </cell>
          <cell r="C129">
            <v>204</v>
          </cell>
          <cell r="D129">
            <v>99.029126213592235</v>
          </cell>
          <cell r="E129">
            <v>24.029126213592235</v>
          </cell>
        </row>
        <row r="130">
          <cell r="A130" t="str">
            <v>Кировский район всего:</v>
          </cell>
          <cell r="B130">
            <v>1465</v>
          </cell>
          <cell r="C130">
            <v>1427</v>
          </cell>
          <cell r="D130">
            <v>97.406143344709903</v>
          </cell>
          <cell r="E130">
            <v>22.406143344709903</v>
          </cell>
        </row>
        <row r="131">
          <cell r="A131" t="str">
            <v>ГБУЗ ЛО "Кировская МБ"</v>
          </cell>
          <cell r="B131">
            <v>1440</v>
          </cell>
          <cell r="C131">
            <v>1403</v>
          </cell>
          <cell r="D131">
            <v>97.430555555555557</v>
          </cell>
          <cell r="E131">
            <v>22.430555555555557</v>
          </cell>
        </row>
        <row r="132">
          <cell r="A132" t="str">
            <v>Поликлиника</v>
          </cell>
          <cell r="B132">
            <v>420</v>
          </cell>
          <cell r="C132">
            <v>408</v>
          </cell>
          <cell r="D132">
            <v>97.142857142857139</v>
          </cell>
          <cell r="E132">
            <v>22.142857142857139</v>
          </cell>
        </row>
        <row r="133">
          <cell r="A133" t="str">
            <v>Стационар</v>
          </cell>
          <cell r="B133">
            <v>250</v>
          </cell>
          <cell r="C133">
            <v>242</v>
          </cell>
          <cell r="D133">
            <v>96.8</v>
          </cell>
          <cell r="E133">
            <v>21.799999999999997</v>
          </cell>
        </row>
        <row r="134">
          <cell r="A134" t="str">
            <v>ДС</v>
          </cell>
          <cell r="B134">
            <v>383</v>
          </cell>
          <cell r="C134">
            <v>377</v>
          </cell>
          <cell r="D134">
            <v>98.433420365535241</v>
          </cell>
          <cell r="E134">
            <v>23.433420365535241</v>
          </cell>
        </row>
        <row r="135">
          <cell r="A135" t="str">
            <v>Скорая медицинская помощь</v>
          </cell>
          <cell r="B135">
            <v>387</v>
          </cell>
          <cell r="C135">
            <v>376</v>
          </cell>
          <cell r="D135">
            <v>97.157622739018095</v>
          </cell>
          <cell r="E135">
            <v>22.157622739018095</v>
          </cell>
        </row>
        <row r="136">
          <cell r="A136" t="str">
            <v>ГБУЗ ЛО "Кировская стоматологическая поликлиника"</v>
          </cell>
          <cell r="B136">
            <v>25</v>
          </cell>
          <cell r="C136">
            <v>24</v>
          </cell>
          <cell r="D136">
            <v>96</v>
          </cell>
          <cell r="E136">
            <v>21</v>
          </cell>
        </row>
        <row r="137">
          <cell r="A137" t="str">
            <v>Поликлиника</v>
          </cell>
          <cell r="B137">
            <v>25</v>
          </cell>
          <cell r="C137">
            <v>24</v>
          </cell>
          <cell r="D137">
            <v>96</v>
          </cell>
          <cell r="E137">
            <v>21</v>
          </cell>
        </row>
        <row r="138">
          <cell r="A138" t="str">
            <v>Скорая медицинская помощь</v>
          </cell>
          <cell r="D138" t="e">
            <v>#DIV/0!</v>
          </cell>
          <cell r="E138" t="e">
            <v>#DIV/0!</v>
          </cell>
        </row>
        <row r="139">
          <cell r="A139" t="str">
            <v>Киришский район всего:</v>
          </cell>
          <cell r="B139">
            <v>1786</v>
          </cell>
          <cell r="C139">
            <v>1724</v>
          </cell>
          <cell r="D139">
            <v>96.528555431131025</v>
          </cell>
          <cell r="E139">
            <v>21.528555431131025</v>
          </cell>
        </row>
        <row r="140">
          <cell r="A140" t="str">
            <v>ГБУЗ ЛО "Киришская КМБ"</v>
          </cell>
          <cell r="B140">
            <v>1513</v>
          </cell>
          <cell r="C140">
            <v>1455</v>
          </cell>
          <cell r="D140">
            <v>96.166556510244547</v>
          </cell>
          <cell r="E140">
            <v>21.166556510244547</v>
          </cell>
        </row>
        <row r="141">
          <cell r="A141" t="str">
            <v>Поликлиника</v>
          </cell>
          <cell r="B141">
            <v>387</v>
          </cell>
          <cell r="C141">
            <v>362</v>
          </cell>
          <cell r="D141">
            <v>93.540051679586568</v>
          </cell>
          <cell r="E141">
            <v>18.540051679586568</v>
          </cell>
        </row>
        <row r="142">
          <cell r="A142" t="str">
            <v>Стационар</v>
          </cell>
          <cell r="B142">
            <v>374</v>
          </cell>
          <cell r="C142">
            <v>361</v>
          </cell>
          <cell r="D142">
            <v>96.524064171123001</v>
          </cell>
          <cell r="E142">
            <v>21.524064171123001</v>
          </cell>
        </row>
        <row r="143">
          <cell r="A143" t="str">
            <v>ДС</v>
          </cell>
          <cell r="B143">
            <v>401</v>
          </cell>
          <cell r="C143">
            <v>393</v>
          </cell>
          <cell r="D143">
            <v>98.004987531172077</v>
          </cell>
          <cell r="E143">
            <v>23.004987531172077</v>
          </cell>
        </row>
        <row r="144">
          <cell r="A144" t="str">
            <v>Скорая медицинская помощь</v>
          </cell>
          <cell r="B144">
            <v>351</v>
          </cell>
          <cell r="C144">
            <v>339</v>
          </cell>
          <cell r="D144">
            <v>96.581196581196579</v>
          </cell>
          <cell r="E144">
            <v>21.581196581196579</v>
          </cell>
        </row>
        <row r="145">
          <cell r="A145" t="str">
            <v>ЛОГП "Киришская стомат пол-ка"</v>
          </cell>
          <cell r="B145">
            <v>273</v>
          </cell>
          <cell r="C145">
            <v>269</v>
          </cell>
          <cell r="D145">
            <v>98.53479853479854</v>
          </cell>
          <cell r="E145">
            <v>23.53479853479854</v>
          </cell>
        </row>
        <row r="146">
          <cell r="A146" t="str">
            <v>Поликлиника</v>
          </cell>
          <cell r="B146">
            <v>273</v>
          </cell>
          <cell r="C146">
            <v>269</v>
          </cell>
          <cell r="D146">
            <v>98.53479853479854</v>
          </cell>
          <cell r="E146">
            <v>23.53479853479854</v>
          </cell>
        </row>
        <row r="147">
          <cell r="A147" t="str">
            <v>Оздоровительный фонд "МЕДИНЕФ"</v>
          </cell>
          <cell r="B147">
            <v>0</v>
          </cell>
          <cell r="C147">
            <v>0</v>
          </cell>
          <cell r="D147" t="e">
            <v>#DIV/0!</v>
          </cell>
          <cell r="E147" t="e">
            <v>#DIV/0!</v>
          </cell>
        </row>
        <row r="148">
          <cell r="A148" t="str">
            <v>Поликлиника</v>
          </cell>
          <cell r="D148" t="e">
            <v>#DIV/0!</v>
          </cell>
          <cell r="E148" t="e">
            <v>#DIV/0!</v>
          </cell>
        </row>
        <row r="149">
          <cell r="A149" t="str">
            <v>Лодейнопольский район всего:</v>
          </cell>
          <cell r="B149">
            <v>686</v>
          </cell>
          <cell r="C149">
            <v>682</v>
          </cell>
          <cell r="D149">
            <v>99.416909620991248</v>
          </cell>
          <cell r="E149">
            <v>24.416909620991248</v>
          </cell>
        </row>
        <row r="150">
          <cell r="A150" t="str">
            <v>ГБУЗ ЛО "Лодейнопольская МБ"</v>
          </cell>
          <cell r="B150">
            <v>686</v>
          </cell>
          <cell r="C150">
            <v>682</v>
          </cell>
          <cell r="D150">
            <v>99.416909620991248</v>
          </cell>
          <cell r="E150">
            <v>24.416909620991248</v>
          </cell>
        </row>
        <row r="151">
          <cell r="A151" t="str">
            <v>Поликлиника</v>
          </cell>
          <cell r="B151">
            <v>197</v>
          </cell>
          <cell r="C151">
            <v>193</v>
          </cell>
          <cell r="D151">
            <v>97.969543147208128</v>
          </cell>
          <cell r="E151">
            <v>22.969543147208128</v>
          </cell>
        </row>
        <row r="152">
          <cell r="A152" t="str">
            <v>Стационар</v>
          </cell>
          <cell r="B152">
            <v>167</v>
          </cell>
          <cell r="C152">
            <v>167</v>
          </cell>
          <cell r="D152">
            <v>100</v>
          </cell>
          <cell r="E152">
            <v>25</v>
          </cell>
        </row>
        <row r="153">
          <cell r="A153" t="str">
            <v>ДС</v>
          </cell>
          <cell r="B153">
            <v>154</v>
          </cell>
          <cell r="C153">
            <v>154</v>
          </cell>
          <cell r="D153">
            <v>100</v>
          </cell>
          <cell r="E153">
            <v>25</v>
          </cell>
        </row>
        <row r="156">
          <cell r="A156" t="str">
            <v>ГБУЗ ЛО "Ломоносовская МБ"</v>
          </cell>
          <cell r="B156">
            <v>1163</v>
          </cell>
          <cell r="C156">
            <v>1100</v>
          </cell>
          <cell r="D156">
            <v>94.582975064488394</v>
          </cell>
          <cell r="E156">
            <v>19.582975064488394</v>
          </cell>
        </row>
        <row r="157">
          <cell r="A157" t="str">
            <v>Поликлиника</v>
          </cell>
          <cell r="B157">
            <v>347</v>
          </cell>
          <cell r="C157">
            <v>333</v>
          </cell>
          <cell r="D157">
            <v>95.965417867435164</v>
          </cell>
          <cell r="E157">
            <v>20.965417867435164</v>
          </cell>
        </row>
        <row r="158">
          <cell r="A158" t="str">
            <v>Стационар</v>
          </cell>
          <cell r="B158">
            <v>458</v>
          </cell>
          <cell r="C158">
            <v>424</v>
          </cell>
          <cell r="D158">
            <v>92.576419213973793</v>
          </cell>
          <cell r="E158">
            <v>17.576419213973793</v>
          </cell>
        </row>
        <row r="159">
          <cell r="A159" t="str">
            <v>ДС</v>
          </cell>
          <cell r="B159">
            <v>158</v>
          </cell>
          <cell r="C159">
            <v>146</v>
          </cell>
          <cell r="D159">
            <v>92.405063291139243</v>
          </cell>
          <cell r="E159">
            <v>17.405063291139243</v>
          </cell>
        </row>
        <row r="160">
          <cell r="A160" t="str">
            <v>Скорая медицинская помощь</v>
          </cell>
          <cell r="B160">
            <v>200</v>
          </cell>
          <cell r="C160">
            <v>197</v>
          </cell>
          <cell r="D160">
            <v>98.5</v>
          </cell>
          <cell r="E160">
            <v>23.5</v>
          </cell>
        </row>
        <row r="161">
          <cell r="A161" t="str">
            <v>ООО "Клиника"</v>
          </cell>
          <cell r="B161">
            <v>0</v>
          </cell>
          <cell r="C161">
            <v>0</v>
          </cell>
          <cell r="D161" t="e">
            <v>#DIV/0!</v>
          </cell>
          <cell r="E161" t="e">
            <v>#DIV/0!</v>
          </cell>
        </row>
        <row r="162">
          <cell r="A162" t="str">
            <v>Поликлиника</v>
          </cell>
          <cell r="D162" t="e">
            <v>#DIV/0!</v>
          </cell>
          <cell r="E162" t="e">
            <v>#DIV/0!</v>
          </cell>
        </row>
        <row r="163">
          <cell r="A163" t="str">
            <v>Лужский район всего:</v>
          </cell>
          <cell r="B163">
            <v>1844</v>
          </cell>
          <cell r="C163">
            <v>1776</v>
          </cell>
          <cell r="D163">
            <v>96.312364425162684</v>
          </cell>
          <cell r="E163">
            <v>21.312364425162684</v>
          </cell>
        </row>
        <row r="164">
          <cell r="A164" t="str">
            <v>ГБУЗ ЛО "Лужская МБ"</v>
          </cell>
          <cell r="B164">
            <v>1844</v>
          </cell>
          <cell r="C164">
            <v>1776</v>
          </cell>
          <cell r="D164">
            <v>96.312364425162684</v>
          </cell>
          <cell r="E164">
            <v>21.312364425162684</v>
          </cell>
        </row>
        <row r="165">
          <cell r="A165" t="str">
            <v>Поликлиника</v>
          </cell>
          <cell r="B165">
            <v>966</v>
          </cell>
          <cell r="C165">
            <v>915</v>
          </cell>
          <cell r="D165">
            <v>94.720496894409933</v>
          </cell>
          <cell r="E165">
            <v>19.720496894409933</v>
          </cell>
        </row>
        <row r="166">
          <cell r="A166" t="str">
            <v>Стационар</v>
          </cell>
          <cell r="B166">
            <v>453</v>
          </cell>
          <cell r="C166">
            <v>447</v>
          </cell>
          <cell r="D166">
            <v>98.675496688741717</v>
          </cell>
          <cell r="E166">
            <v>23.675496688741717</v>
          </cell>
        </row>
        <row r="167">
          <cell r="A167" t="str">
            <v>ДС</v>
          </cell>
          <cell r="B167">
            <v>180</v>
          </cell>
          <cell r="C167">
            <v>179</v>
          </cell>
          <cell r="D167">
            <v>99.444444444444443</v>
          </cell>
          <cell r="E167">
            <v>24.444444444444443</v>
          </cell>
        </row>
        <row r="168">
          <cell r="A168" t="str">
            <v>Скорая медицинская помощь</v>
          </cell>
          <cell r="B168">
            <v>245</v>
          </cell>
          <cell r="C168">
            <v>235</v>
          </cell>
          <cell r="D168">
            <v>95.91836734693878</v>
          </cell>
          <cell r="E168">
            <v>20.91836734693878</v>
          </cell>
        </row>
        <row r="169">
          <cell r="A169" t="str">
            <v>Подпорожский район всего:</v>
          </cell>
          <cell r="B169">
            <v>712</v>
          </cell>
          <cell r="C169">
            <v>708</v>
          </cell>
          <cell r="D169">
            <v>99.438202247191015</v>
          </cell>
          <cell r="E169">
            <v>24.438202247191015</v>
          </cell>
        </row>
        <row r="170">
          <cell r="A170" t="str">
            <v>ГБУЗ ЛО "Подпорожская МБ"</v>
          </cell>
          <cell r="B170">
            <v>712</v>
          </cell>
          <cell r="C170">
            <v>708</v>
          </cell>
          <cell r="D170">
            <v>99.438202247191015</v>
          </cell>
          <cell r="E170">
            <v>24.438202247191015</v>
          </cell>
        </row>
        <row r="171">
          <cell r="A171" t="str">
            <v>Поликлиника</v>
          </cell>
          <cell r="B171">
            <v>192</v>
          </cell>
          <cell r="C171">
            <v>188</v>
          </cell>
          <cell r="D171">
            <v>97.916666666666671</v>
          </cell>
          <cell r="E171">
            <v>22.916666666666671</v>
          </cell>
        </row>
        <row r="172">
          <cell r="A172" t="str">
            <v>Стационар</v>
          </cell>
          <cell r="B172">
            <v>170</v>
          </cell>
          <cell r="C172">
            <v>170</v>
          </cell>
          <cell r="D172">
            <v>100</v>
          </cell>
          <cell r="E172">
            <v>25</v>
          </cell>
        </row>
        <row r="173">
          <cell r="A173" t="str">
            <v>ДС</v>
          </cell>
          <cell r="B173">
            <v>169</v>
          </cell>
          <cell r="C173">
            <v>169</v>
          </cell>
          <cell r="D173">
            <v>100</v>
          </cell>
          <cell r="E173">
            <v>25</v>
          </cell>
        </row>
        <row r="174">
          <cell r="A174" t="str">
            <v>Скорая медицинская помощь</v>
          </cell>
          <cell r="B174">
            <v>181</v>
          </cell>
          <cell r="C174">
            <v>181</v>
          </cell>
          <cell r="D174">
            <v>100</v>
          </cell>
          <cell r="E174">
            <v>25</v>
          </cell>
        </row>
        <row r="175">
          <cell r="A175" t="str">
            <v>Приозерский район всего:</v>
          </cell>
          <cell r="B175">
            <v>1571</v>
          </cell>
          <cell r="C175">
            <v>1480</v>
          </cell>
          <cell r="D175">
            <v>94.20751113940166</v>
          </cell>
          <cell r="E175">
            <v>19.20751113940166</v>
          </cell>
        </row>
        <row r="176">
          <cell r="A176" t="str">
            <v>ГБУЗ ЛО "Приозерская МБ"</v>
          </cell>
          <cell r="B176">
            <v>1571</v>
          </cell>
          <cell r="C176">
            <v>1480</v>
          </cell>
          <cell r="D176">
            <v>94.20751113940166</v>
          </cell>
          <cell r="E176">
            <v>19.20751113940166</v>
          </cell>
        </row>
        <row r="177">
          <cell r="A177" t="str">
            <v>Поликлиника</v>
          </cell>
          <cell r="B177">
            <v>904</v>
          </cell>
          <cell r="C177">
            <v>851</v>
          </cell>
          <cell r="D177">
            <v>94.137168141592923</v>
          </cell>
          <cell r="E177">
            <v>19.137168141592923</v>
          </cell>
        </row>
        <row r="178">
          <cell r="A178" t="str">
            <v>Стационар</v>
          </cell>
          <cell r="B178">
            <v>302</v>
          </cell>
          <cell r="C178">
            <v>271</v>
          </cell>
          <cell r="D178">
            <v>89.735099337748338</v>
          </cell>
          <cell r="E178">
            <v>14.735099337748338</v>
          </cell>
        </row>
        <row r="179">
          <cell r="A179" t="str">
            <v>ДС</v>
          </cell>
          <cell r="B179">
            <v>221</v>
          </cell>
          <cell r="C179">
            <v>215</v>
          </cell>
          <cell r="D179">
            <v>97.285067873303163</v>
          </cell>
          <cell r="E179">
            <v>22.285067873303163</v>
          </cell>
        </row>
        <row r="180">
          <cell r="A180" t="str">
            <v>Скорая медицинская помощь</v>
          </cell>
          <cell r="B180">
            <v>144</v>
          </cell>
          <cell r="C180">
            <v>143</v>
          </cell>
          <cell r="D180">
            <v>99.305555555555557</v>
          </cell>
          <cell r="E180">
            <v>24.305555555555557</v>
          </cell>
        </row>
        <row r="181">
          <cell r="A181" t="str">
            <v>Сланцевский район всего:</v>
          </cell>
          <cell r="B181">
            <v>993</v>
          </cell>
          <cell r="C181">
            <v>957</v>
          </cell>
          <cell r="D181">
            <v>96.374622356495465</v>
          </cell>
          <cell r="E181">
            <v>21.374622356495465</v>
          </cell>
        </row>
        <row r="182">
          <cell r="A182" t="str">
            <v>ГБУЗ ЛО "Сланцевская МБ"</v>
          </cell>
          <cell r="B182">
            <v>993</v>
          </cell>
          <cell r="C182">
            <v>957</v>
          </cell>
          <cell r="D182">
            <v>96.374622356495465</v>
          </cell>
          <cell r="E182">
            <v>21.374622356495465</v>
          </cell>
        </row>
        <row r="183">
          <cell r="A183" t="str">
            <v>Поликлиника</v>
          </cell>
          <cell r="B183">
            <v>330</v>
          </cell>
          <cell r="C183">
            <v>317</v>
          </cell>
          <cell r="D183">
            <v>96.060606060606062</v>
          </cell>
          <cell r="E183">
            <v>21.060606060606062</v>
          </cell>
        </row>
        <row r="184">
          <cell r="A184" t="str">
            <v>Стационар</v>
          </cell>
          <cell r="B184">
            <v>267</v>
          </cell>
          <cell r="C184">
            <v>255</v>
          </cell>
          <cell r="D184">
            <v>95.50561797752809</v>
          </cell>
          <cell r="E184">
            <v>20.50561797752809</v>
          </cell>
        </row>
        <row r="185">
          <cell r="A185" t="str">
            <v>ДС</v>
          </cell>
          <cell r="B185">
            <v>236</v>
          </cell>
          <cell r="C185">
            <v>234</v>
          </cell>
          <cell r="D185">
            <v>99.152542372881356</v>
          </cell>
          <cell r="E185">
            <v>24.152542372881356</v>
          </cell>
        </row>
        <row r="186">
          <cell r="A186" t="str">
            <v>Скорая медицинская помощь</v>
          </cell>
          <cell r="B186">
            <v>160</v>
          </cell>
          <cell r="C186">
            <v>151</v>
          </cell>
          <cell r="D186">
            <v>94.375</v>
          </cell>
          <cell r="E186">
            <v>19.375</v>
          </cell>
        </row>
        <row r="187">
          <cell r="A187" t="str">
            <v>Сосновоборский городской округ всего:</v>
          </cell>
          <cell r="B187">
            <v>1622</v>
          </cell>
          <cell r="C187">
            <v>1508</v>
          </cell>
          <cell r="D187">
            <v>92.971639950678181</v>
          </cell>
          <cell r="E187">
            <v>17.971639950678181</v>
          </cell>
        </row>
        <row r="188">
          <cell r="A188" t="str">
            <v>ФГБУЗ ЦМСЧ N 38 ФМБА России</v>
          </cell>
          <cell r="B188">
            <v>1622</v>
          </cell>
          <cell r="C188">
            <v>1508</v>
          </cell>
          <cell r="D188">
            <v>92.971639950678181</v>
          </cell>
          <cell r="E188">
            <v>17.971639950678181</v>
          </cell>
        </row>
        <row r="189">
          <cell r="A189" t="str">
            <v>Поликлиника</v>
          </cell>
          <cell r="B189">
            <v>606</v>
          </cell>
          <cell r="C189">
            <v>523</v>
          </cell>
          <cell r="D189">
            <v>86.303630363036305</v>
          </cell>
          <cell r="E189">
            <v>11.303630363036305</v>
          </cell>
        </row>
        <row r="190">
          <cell r="A190" t="str">
            <v>Стационар</v>
          </cell>
          <cell r="B190">
            <v>431</v>
          </cell>
          <cell r="C190">
            <v>411</v>
          </cell>
          <cell r="D190">
            <v>95.359628770301626</v>
          </cell>
          <cell r="E190">
            <v>20.359628770301626</v>
          </cell>
        </row>
        <row r="191">
          <cell r="A191" t="str">
            <v>ДС</v>
          </cell>
          <cell r="B191">
            <v>250</v>
          </cell>
          <cell r="C191">
            <v>241</v>
          </cell>
          <cell r="D191">
            <v>96.4</v>
          </cell>
          <cell r="E191">
            <v>21.400000000000006</v>
          </cell>
        </row>
        <row r="192">
          <cell r="A192" t="str">
            <v>Скорая медицинская помощь</v>
          </cell>
          <cell r="B192">
            <v>335</v>
          </cell>
          <cell r="C192">
            <v>333</v>
          </cell>
          <cell r="D192">
            <v>99.402985074626869</v>
          </cell>
          <cell r="E192">
            <v>24.402985074626869</v>
          </cell>
        </row>
        <row r="193">
          <cell r="A193" t="str">
            <v>Тихвинский район всего:</v>
          </cell>
          <cell r="B193">
            <v>1666</v>
          </cell>
          <cell r="C193">
            <v>1605</v>
          </cell>
          <cell r="D193">
            <v>96.338535414165662</v>
          </cell>
          <cell r="E193">
            <v>21.338535414165662</v>
          </cell>
        </row>
        <row r="194">
          <cell r="A194" t="str">
            <v>ГБУЗ ЛО "Тихвинская МБ"</v>
          </cell>
          <cell r="B194">
            <v>1666</v>
          </cell>
          <cell r="C194">
            <v>1605</v>
          </cell>
          <cell r="D194">
            <v>96.338535414165662</v>
          </cell>
          <cell r="E194">
            <v>21.338535414165662</v>
          </cell>
        </row>
        <row r="195">
          <cell r="A195" t="str">
            <v>Поликлиника</v>
          </cell>
          <cell r="B195">
            <v>563</v>
          </cell>
          <cell r="C195">
            <v>526</v>
          </cell>
          <cell r="D195">
            <v>93.428063943161632</v>
          </cell>
          <cell r="E195">
            <v>18.428063943161632</v>
          </cell>
        </row>
        <row r="196">
          <cell r="A196" t="str">
            <v>Стационар</v>
          </cell>
          <cell r="B196">
            <v>420</v>
          </cell>
          <cell r="C196">
            <v>412</v>
          </cell>
          <cell r="D196">
            <v>98.095238095238102</v>
          </cell>
          <cell r="E196">
            <v>23.095238095238102</v>
          </cell>
        </row>
        <row r="197">
          <cell r="A197" t="str">
            <v>ДС</v>
          </cell>
          <cell r="B197">
            <v>301</v>
          </cell>
          <cell r="C197">
            <v>294</v>
          </cell>
          <cell r="D197">
            <v>97.674418604651166</v>
          </cell>
          <cell r="E197">
            <v>22.674418604651166</v>
          </cell>
        </row>
        <row r="198">
          <cell r="A198" t="str">
            <v>Скорая медицинская помощь</v>
          </cell>
          <cell r="B198">
            <v>382</v>
          </cell>
          <cell r="C198">
            <v>373</v>
          </cell>
          <cell r="D198">
            <v>97.643979057591622</v>
          </cell>
          <cell r="E198">
            <v>22.643979057591622</v>
          </cell>
        </row>
        <row r="199">
          <cell r="A199" t="str">
            <v>Тосненский район всего:</v>
          </cell>
          <cell r="B199">
            <v>1822</v>
          </cell>
          <cell r="C199">
            <v>1675</v>
          </cell>
          <cell r="D199">
            <v>91.931942919868277</v>
          </cell>
          <cell r="E199">
            <v>16.931942919868277</v>
          </cell>
        </row>
        <row r="200">
          <cell r="A200" t="str">
            <v>ООО "МЦ " Здоровье"</v>
          </cell>
          <cell r="B200">
            <v>0</v>
          </cell>
          <cell r="C200">
            <v>0</v>
          </cell>
          <cell r="D200" t="e">
            <v>#DIV/0!</v>
          </cell>
          <cell r="E200" t="e">
            <v>#DIV/0!</v>
          </cell>
        </row>
        <row r="201">
          <cell r="A201" t="str">
            <v>Поликлиника</v>
          </cell>
          <cell r="D201" t="e">
            <v>#DIV/0!</v>
          </cell>
          <cell r="E201" t="e">
            <v>#DIV/0!</v>
          </cell>
        </row>
        <row r="202">
          <cell r="A202" t="str">
            <v>ГБУЗ ЛО "Тосненская КМБ"</v>
          </cell>
          <cell r="B202">
            <v>1822</v>
          </cell>
          <cell r="C202">
            <v>1675</v>
          </cell>
          <cell r="D202">
            <v>91.931942919868277</v>
          </cell>
          <cell r="E202">
            <v>16.931942919868277</v>
          </cell>
        </row>
        <row r="203">
          <cell r="A203" t="str">
            <v>Поликлиника</v>
          </cell>
          <cell r="B203">
            <v>877</v>
          </cell>
          <cell r="C203">
            <v>752</v>
          </cell>
          <cell r="D203">
            <v>85.746864310148226</v>
          </cell>
          <cell r="E203">
            <v>10.746864310148226</v>
          </cell>
        </row>
        <row r="204">
          <cell r="A204" t="str">
            <v>Стационар</v>
          </cell>
          <cell r="B204">
            <v>327</v>
          </cell>
          <cell r="C204">
            <v>320</v>
          </cell>
          <cell r="D204">
            <v>97.859327217125383</v>
          </cell>
          <cell r="E204">
            <v>22.859327217125383</v>
          </cell>
        </row>
        <row r="205">
          <cell r="A205" t="str">
            <v>ДС</v>
          </cell>
          <cell r="B205">
            <v>272</v>
          </cell>
          <cell r="C205">
            <v>268</v>
          </cell>
          <cell r="D205">
            <v>98.529411764705884</v>
          </cell>
          <cell r="E205">
            <v>23.529411764705884</v>
          </cell>
        </row>
        <row r="206">
          <cell r="A206" t="str">
            <v>Скорая медицинская помощь</v>
          </cell>
          <cell r="B206">
            <v>346</v>
          </cell>
          <cell r="C206">
            <v>335</v>
          </cell>
          <cell r="D206">
            <v>96.820809248554909</v>
          </cell>
          <cell r="E206">
            <v>21.820809248554909</v>
          </cell>
        </row>
        <row r="207">
          <cell r="A207" t="str">
            <v>МО 2, 3 уровня, расположенные на территории Санкт-Петербурга, всего:</v>
          </cell>
          <cell r="B207">
            <v>1246</v>
          </cell>
          <cell r="C207">
            <v>1232</v>
          </cell>
          <cell r="D207">
            <v>98.876404494382029</v>
          </cell>
          <cell r="E207">
            <v>23.876404494382029</v>
          </cell>
        </row>
        <row r="208">
          <cell r="A208" t="str">
            <v>ГБУЗ "Ленинградская областная клиническая больница"</v>
          </cell>
          <cell r="B208">
            <v>269</v>
          </cell>
          <cell r="C208">
            <v>265</v>
          </cell>
          <cell r="D208">
            <v>98.513011152416354</v>
          </cell>
          <cell r="E208">
            <v>23.513011152416354</v>
          </cell>
        </row>
        <row r="209">
          <cell r="A209" t="str">
            <v>Поликлиника</v>
          </cell>
          <cell r="B209">
            <v>115</v>
          </cell>
          <cell r="C209">
            <v>115</v>
          </cell>
          <cell r="D209">
            <v>100</v>
          </cell>
          <cell r="E209">
            <v>25</v>
          </cell>
        </row>
        <row r="210">
          <cell r="A210" t="str">
            <v>Стационар</v>
          </cell>
          <cell r="B210">
            <v>78</v>
          </cell>
          <cell r="C210">
            <v>76</v>
          </cell>
          <cell r="D210">
            <v>97.435897435897431</v>
          </cell>
          <cell r="E210">
            <v>22.435897435897431</v>
          </cell>
        </row>
        <row r="211">
          <cell r="A211" t="str">
            <v>ДС</v>
          </cell>
          <cell r="B211">
            <v>76</v>
          </cell>
          <cell r="C211">
            <v>74</v>
          </cell>
          <cell r="D211">
            <v>97.368421052631575</v>
          </cell>
          <cell r="E211">
            <v>22.368421052631575</v>
          </cell>
        </row>
        <row r="212">
          <cell r="A212" t="str">
            <v>ГАУЗ "Ленинградский обл. кардиологический диспансер"</v>
          </cell>
          <cell r="B212">
            <v>0</v>
          </cell>
          <cell r="C212">
            <v>0</v>
          </cell>
          <cell r="D212" t="e">
            <v>#DIV/0!</v>
          </cell>
          <cell r="E212" t="e">
            <v>#DIV/0!</v>
          </cell>
        </row>
        <row r="213">
          <cell r="A213" t="str">
            <v>Поликлиника</v>
          </cell>
          <cell r="B213">
            <v>0</v>
          </cell>
          <cell r="C213">
            <v>0</v>
          </cell>
          <cell r="D213" t="e">
            <v>#DIV/0!</v>
          </cell>
          <cell r="E213" t="e">
            <v>#DIV/0!</v>
          </cell>
        </row>
        <row r="214">
          <cell r="A214" t="str">
            <v>Стационар</v>
          </cell>
          <cell r="B214">
            <v>0</v>
          </cell>
          <cell r="C214">
            <v>0</v>
          </cell>
          <cell r="D214" t="e">
            <v>#DIV/0!</v>
          </cell>
          <cell r="E214" t="e">
            <v>#DIV/0!</v>
          </cell>
        </row>
        <row r="215">
          <cell r="A215" t="str">
            <v>ГБУЗ "Ленинградский областной клинический онкологический диспансер"</v>
          </cell>
          <cell r="B215">
            <v>317</v>
          </cell>
          <cell r="C215">
            <v>315</v>
          </cell>
          <cell r="D215">
            <v>99.369085173501574</v>
          </cell>
          <cell r="E215">
            <v>24.369085173501574</v>
          </cell>
        </row>
        <row r="216">
          <cell r="A216" t="str">
            <v>Поликлиника</v>
          </cell>
          <cell r="B216">
            <v>120</v>
          </cell>
          <cell r="C216">
            <v>120</v>
          </cell>
          <cell r="D216">
            <v>100</v>
          </cell>
          <cell r="E216">
            <v>25</v>
          </cell>
        </row>
        <row r="217">
          <cell r="A217" t="str">
            <v>Стационар</v>
          </cell>
          <cell r="B217">
            <v>117</v>
          </cell>
          <cell r="C217">
            <v>115</v>
          </cell>
          <cell r="D217">
            <v>98.290598290598282</v>
          </cell>
          <cell r="E217">
            <v>23.290598290598282</v>
          </cell>
        </row>
        <row r="218">
          <cell r="A218" t="str">
            <v>ДС</v>
          </cell>
          <cell r="B218">
            <v>80</v>
          </cell>
          <cell r="C218">
            <v>80</v>
          </cell>
          <cell r="D218">
            <v>100</v>
          </cell>
          <cell r="E218">
            <v>25</v>
          </cell>
        </row>
        <row r="219">
          <cell r="A219" t="str">
            <v>ЛОГБУЗ "Детская клиническая больница"</v>
          </cell>
          <cell r="B219">
            <v>235</v>
          </cell>
          <cell r="C219">
            <v>231</v>
          </cell>
          <cell r="D219">
            <v>98.297872340425528</v>
          </cell>
          <cell r="E219">
            <v>23.297872340425528</v>
          </cell>
        </row>
        <row r="220">
          <cell r="A220" t="str">
            <v>Поликлиника</v>
          </cell>
          <cell r="B220">
            <v>120</v>
          </cell>
          <cell r="C220">
            <v>118</v>
          </cell>
          <cell r="D220">
            <v>98.333333333333329</v>
          </cell>
          <cell r="E220">
            <v>23.333333333333329</v>
          </cell>
        </row>
        <row r="221">
          <cell r="A221" t="str">
            <v>Стационар</v>
          </cell>
          <cell r="B221">
            <v>115</v>
          </cell>
          <cell r="C221">
            <v>113</v>
          </cell>
          <cell r="D221">
            <v>98.260869565217391</v>
          </cell>
          <cell r="E221">
            <v>23.260869565217391</v>
          </cell>
        </row>
        <row r="222">
          <cell r="A222" t="str">
            <v>ДС</v>
          </cell>
          <cell r="D222" t="e">
            <v>#DIV/0!</v>
          </cell>
          <cell r="E222" t="e">
            <v>#DIV/0!</v>
          </cell>
        </row>
        <row r="223">
          <cell r="A223" t="str">
            <v>ФГБУЗ КБ №122 им.Л.Г.Соколова ФМБА России</v>
          </cell>
          <cell r="B223">
            <v>58</v>
          </cell>
          <cell r="C223">
            <v>56</v>
          </cell>
          <cell r="D223">
            <v>96.551724137931032</v>
          </cell>
          <cell r="E223">
            <v>21.551724137931032</v>
          </cell>
        </row>
        <row r="233">
          <cell r="B233">
            <v>90</v>
          </cell>
          <cell r="C233">
            <v>90</v>
          </cell>
        </row>
        <row r="248">
          <cell r="B248">
            <v>10</v>
          </cell>
          <cell r="C248">
            <v>10</v>
          </cell>
        </row>
        <row r="257">
          <cell r="A257" t="str">
            <v>ООО "Евромед Клиник"</v>
          </cell>
        </row>
      </sheetData>
      <sheetData sheetId="1">
        <row r="15">
          <cell r="B15">
            <v>280</v>
          </cell>
          <cell r="C15">
            <v>279</v>
          </cell>
        </row>
        <row r="20">
          <cell r="B20">
            <v>199</v>
          </cell>
          <cell r="C20">
            <v>179</v>
          </cell>
        </row>
        <row r="25">
          <cell r="B25">
            <v>678</v>
          </cell>
          <cell r="C25">
            <v>664</v>
          </cell>
        </row>
        <row r="30">
          <cell r="B30">
            <v>1227</v>
          </cell>
          <cell r="C30">
            <v>1199</v>
          </cell>
        </row>
        <row r="35">
          <cell r="B35">
            <v>967</v>
          </cell>
          <cell r="C35">
            <v>943</v>
          </cell>
        </row>
        <row r="45">
          <cell r="B45">
            <v>428</v>
          </cell>
          <cell r="C45">
            <v>426</v>
          </cell>
        </row>
        <row r="50">
          <cell r="B50">
            <v>383</v>
          </cell>
          <cell r="C50">
            <v>377</v>
          </cell>
        </row>
        <row r="55">
          <cell r="B55">
            <v>401</v>
          </cell>
          <cell r="C55">
            <v>393</v>
          </cell>
        </row>
        <row r="60">
          <cell r="B60">
            <v>154</v>
          </cell>
          <cell r="C60">
            <v>154</v>
          </cell>
        </row>
        <row r="65">
          <cell r="B65">
            <v>158</v>
          </cell>
          <cell r="C65">
            <v>146</v>
          </cell>
        </row>
        <row r="70">
          <cell r="B70">
            <v>180</v>
          </cell>
          <cell r="C70">
            <v>179</v>
          </cell>
        </row>
        <row r="75">
          <cell r="B75">
            <v>169</v>
          </cell>
          <cell r="C75">
            <v>169</v>
          </cell>
        </row>
        <row r="80">
          <cell r="B80">
            <v>221</v>
          </cell>
          <cell r="C80">
            <v>215</v>
          </cell>
        </row>
        <row r="85">
          <cell r="B85">
            <v>236</v>
          </cell>
          <cell r="C85">
            <v>234</v>
          </cell>
        </row>
        <row r="90">
          <cell r="B90">
            <v>250</v>
          </cell>
          <cell r="C90">
            <v>241</v>
          </cell>
        </row>
        <row r="95">
          <cell r="B95">
            <v>301</v>
          </cell>
          <cell r="C95">
            <v>294</v>
          </cell>
        </row>
        <row r="100">
          <cell r="B100">
            <v>272</v>
          </cell>
          <cell r="C100">
            <v>268</v>
          </cell>
        </row>
        <row r="120">
          <cell r="B120">
            <v>29</v>
          </cell>
          <cell r="C120">
            <v>29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SheetLayoutView="100" workbookViewId="0">
      <selection activeCell="C26" sqref="C26"/>
    </sheetView>
  </sheetViews>
  <sheetFormatPr defaultRowHeight="12.75"/>
  <cols>
    <col min="1" max="1" width="40.42578125" customWidth="1"/>
    <col min="2" max="2" width="11.140625" customWidth="1"/>
    <col min="3" max="3" width="11" customWidth="1"/>
    <col min="4" max="4" width="10.5703125" customWidth="1"/>
    <col min="5" max="5" width="11.7109375" customWidth="1"/>
  </cols>
  <sheetData>
    <row r="1" spans="1:6" ht="15">
      <c r="A1" s="1" t="s">
        <v>0</v>
      </c>
      <c r="E1" s="2"/>
    </row>
    <row r="2" spans="1:6" ht="15">
      <c r="A2" s="1" t="s">
        <v>1</v>
      </c>
      <c r="B2" s="1"/>
      <c r="C2" s="1"/>
      <c r="D2" s="1"/>
      <c r="E2" s="1"/>
    </row>
    <row r="3" spans="1:6" ht="15">
      <c r="A3" s="3" t="s">
        <v>2</v>
      </c>
      <c r="B3" s="3"/>
      <c r="C3" s="3"/>
      <c r="D3" s="3"/>
      <c r="E3" s="3"/>
    </row>
    <row r="4" spans="1:6" ht="14.25" customHeight="1">
      <c r="A4" s="4" t="s">
        <v>3</v>
      </c>
      <c r="B4" s="4"/>
      <c r="C4" s="4"/>
      <c r="D4" s="4"/>
      <c r="E4" s="4"/>
    </row>
    <row r="5" spans="1:6" ht="35.25" customHeight="1">
      <c r="A5" s="5" t="s">
        <v>4</v>
      </c>
      <c r="B5" s="5"/>
      <c r="C5" s="5"/>
      <c r="D5" s="5"/>
      <c r="E5" s="5"/>
      <c r="F5" s="5"/>
    </row>
    <row r="6" spans="1:6" ht="15.75" thickBot="1">
      <c r="A6" s="4" t="s">
        <v>5</v>
      </c>
      <c r="B6" s="4"/>
      <c r="C6" s="4"/>
      <c r="D6" s="4"/>
      <c r="E6" s="4"/>
    </row>
    <row r="7" spans="1:6" ht="36">
      <c r="A7" s="6" t="s">
        <v>6</v>
      </c>
      <c r="B7" s="7" t="s">
        <v>7</v>
      </c>
      <c r="C7" s="8" t="s">
        <v>8</v>
      </c>
      <c r="D7" s="9"/>
      <c r="E7" s="10" t="s">
        <v>9</v>
      </c>
    </row>
    <row r="8" spans="1:6" ht="63.75">
      <c r="A8" s="11" t="s">
        <v>10</v>
      </c>
      <c r="B8" s="12"/>
      <c r="C8" s="13" t="s">
        <v>11</v>
      </c>
      <c r="D8" s="13" t="s">
        <v>12</v>
      </c>
      <c r="E8" s="14" t="s">
        <v>13</v>
      </c>
    </row>
    <row r="9" spans="1:6" ht="13.5" thickBot="1">
      <c r="A9" s="15">
        <v>1</v>
      </c>
      <c r="B9" s="16">
        <v>2</v>
      </c>
      <c r="C9" s="16">
        <v>3</v>
      </c>
      <c r="D9" s="16" t="s">
        <v>14</v>
      </c>
      <c r="E9" s="17" t="s">
        <v>15</v>
      </c>
    </row>
    <row r="10" spans="1:6" ht="20.100000000000001" customHeight="1" thickBot="1">
      <c r="A10" s="18" t="s">
        <v>16</v>
      </c>
      <c r="B10" s="19">
        <f>SUM(B11:B28)</f>
        <v>8173</v>
      </c>
      <c r="C10" s="19">
        <f>SUM(C11:C28)</f>
        <v>7887</v>
      </c>
      <c r="D10" s="20">
        <f t="shared" ref="D10:D37" si="0">C10/B10*100</f>
        <v>96.500672947510097</v>
      </c>
      <c r="E10" s="21">
        <f t="shared" ref="E10:E37" si="1">D10-75</f>
        <v>21.500672947510097</v>
      </c>
    </row>
    <row r="11" spans="1:6" ht="20.25" customHeight="1">
      <c r="A11" s="22" t="s">
        <v>17</v>
      </c>
      <c r="B11" s="23">
        <f>'[1]район-видпом'!B60</f>
        <v>154</v>
      </c>
      <c r="C11" s="23">
        <f>'[1]район-видпом'!C60</f>
        <v>154</v>
      </c>
      <c r="D11" s="24">
        <f t="shared" si="0"/>
        <v>100</v>
      </c>
      <c r="E11" s="25">
        <f t="shared" si="1"/>
        <v>25</v>
      </c>
    </row>
    <row r="12" spans="1:6" ht="20.100000000000001" customHeight="1">
      <c r="A12" s="26" t="s">
        <v>18</v>
      </c>
      <c r="B12" s="27">
        <f>'[1]район-видпом'!B75</f>
        <v>169</v>
      </c>
      <c r="C12" s="27">
        <f>'[1]район-видпом'!C75</f>
        <v>169</v>
      </c>
      <c r="D12" s="28">
        <f t="shared" si="0"/>
        <v>100</v>
      </c>
      <c r="E12" s="29">
        <f t="shared" si="1"/>
        <v>25</v>
      </c>
      <c r="F12" s="30"/>
    </row>
    <row r="13" spans="1:6" ht="20.100000000000001" customHeight="1">
      <c r="A13" s="31" t="s">
        <v>19</v>
      </c>
      <c r="B13" s="32">
        <f>'[1]район-видпом'!B15</f>
        <v>280</v>
      </c>
      <c r="C13" s="32">
        <f>'[1]район-видпом'!C15</f>
        <v>279</v>
      </c>
      <c r="D13" s="33">
        <f t="shared" si="0"/>
        <v>99.642857142857139</v>
      </c>
      <c r="E13" s="34">
        <f t="shared" si="1"/>
        <v>24.642857142857139</v>
      </c>
      <c r="F13" s="30"/>
    </row>
    <row r="14" spans="1:6" ht="20.100000000000001" customHeight="1">
      <c r="A14" s="35" t="s">
        <v>20</v>
      </c>
      <c r="B14" s="36">
        <f>'[1]район-видпом'!B45</f>
        <v>428</v>
      </c>
      <c r="C14" s="36">
        <f>'[1]район-видпом'!C45</f>
        <v>426</v>
      </c>
      <c r="D14" s="33">
        <f t="shared" si="0"/>
        <v>99.532710280373834</v>
      </c>
      <c r="E14" s="37">
        <f t="shared" si="1"/>
        <v>24.532710280373834</v>
      </c>
      <c r="F14" s="30"/>
    </row>
    <row r="15" spans="1:6" ht="20.100000000000001" customHeight="1">
      <c r="A15" s="35" t="s">
        <v>21</v>
      </c>
      <c r="B15" s="32">
        <f>'[1]район-видпом'!B70</f>
        <v>180</v>
      </c>
      <c r="C15" s="32">
        <f>'[1]район-видпом'!C70</f>
        <v>179</v>
      </c>
      <c r="D15" s="38">
        <f t="shared" si="0"/>
        <v>99.444444444444443</v>
      </c>
      <c r="E15" s="39">
        <f t="shared" si="1"/>
        <v>24.444444444444443</v>
      </c>
      <c r="F15" s="30"/>
    </row>
    <row r="16" spans="1:6" ht="20.100000000000001" customHeight="1">
      <c r="A16" s="35" t="s">
        <v>22</v>
      </c>
      <c r="B16" s="32">
        <f>'[1]район-видпом'!B85</f>
        <v>236</v>
      </c>
      <c r="C16" s="32">
        <f>'[1]район-видпом'!C85</f>
        <v>234</v>
      </c>
      <c r="D16" s="38">
        <f t="shared" si="0"/>
        <v>99.152542372881356</v>
      </c>
      <c r="E16" s="34">
        <f t="shared" si="1"/>
        <v>24.152542372881356</v>
      </c>
      <c r="F16" s="30"/>
    </row>
    <row r="17" spans="1:6" ht="20.100000000000001" customHeight="1">
      <c r="A17" s="35" t="s">
        <v>23</v>
      </c>
      <c r="B17" s="32">
        <f>'[1]район-видпом'!B100</f>
        <v>272</v>
      </c>
      <c r="C17" s="32">
        <f>'[1]район-видпом'!C100</f>
        <v>268</v>
      </c>
      <c r="D17" s="38">
        <f t="shared" si="0"/>
        <v>98.529411764705884</v>
      </c>
      <c r="E17" s="34">
        <f t="shared" si="1"/>
        <v>23.529411764705884</v>
      </c>
      <c r="F17" s="30"/>
    </row>
    <row r="18" spans="1:6" ht="20.100000000000001" customHeight="1">
      <c r="A18" s="35" t="s">
        <v>24</v>
      </c>
      <c r="B18" s="32">
        <f>'[1]район-видпом'!B50</f>
        <v>383</v>
      </c>
      <c r="C18" s="32">
        <f>'[1]район-видпом'!C50</f>
        <v>377</v>
      </c>
      <c r="D18" s="38">
        <f t="shared" si="0"/>
        <v>98.433420365535255</v>
      </c>
      <c r="E18" s="34">
        <f t="shared" si="1"/>
        <v>23.433420365535255</v>
      </c>
      <c r="F18" s="30"/>
    </row>
    <row r="19" spans="1:6" ht="20.100000000000001" customHeight="1">
      <c r="A19" s="35" t="s">
        <v>25</v>
      </c>
      <c r="B19" s="32">
        <f>'[1]район-видпом'!B55</f>
        <v>401</v>
      </c>
      <c r="C19" s="32">
        <f>'[1]район-видпом'!C55</f>
        <v>393</v>
      </c>
      <c r="D19" s="38">
        <f t="shared" si="0"/>
        <v>98.004987531172077</v>
      </c>
      <c r="E19" s="34">
        <f t="shared" si="1"/>
        <v>23.004987531172077</v>
      </c>
      <c r="F19" s="30"/>
    </row>
    <row r="20" spans="1:6" ht="20.100000000000001" customHeight="1">
      <c r="A20" s="35" t="s">
        <v>26</v>
      </c>
      <c r="B20" s="32">
        <f>'[1]район-видпом'!B25</f>
        <v>678</v>
      </c>
      <c r="C20" s="32">
        <f>'[1]район-видпом'!C25</f>
        <v>664</v>
      </c>
      <c r="D20" s="38">
        <f t="shared" si="0"/>
        <v>97.935103244837762</v>
      </c>
      <c r="E20" s="34">
        <f t="shared" si="1"/>
        <v>22.935103244837762</v>
      </c>
      <c r="F20" s="30"/>
    </row>
    <row r="21" spans="1:6" ht="20.100000000000001" customHeight="1">
      <c r="A21" s="35" t="s">
        <v>27</v>
      </c>
      <c r="B21" s="32">
        <f>'[1]район-видпом'!B30</f>
        <v>1227</v>
      </c>
      <c r="C21" s="32">
        <f>'[1]район-видпом'!C30</f>
        <v>1199</v>
      </c>
      <c r="D21" s="38">
        <f t="shared" si="0"/>
        <v>97.718011409942946</v>
      </c>
      <c r="E21" s="34">
        <f t="shared" si="1"/>
        <v>22.718011409942946</v>
      </c>
      <c r="F21" s="30"/>
    </row>
    <row r="22" spans="1:6" ht="20.100000000000001" customHeight="1">
      <c r="A22" s="35" t="s">
        <v>28</v>
      </c>
      <c r="B22" s="32">
        <f>'[1]район-видпом'!B95</f>
        <v>301</v>
      </c>
      <c r="C22" s="32">
        <f>'[1]район-видпом'!C95</f>
        <v>294</v>
      </c>
      <c r="D22" s="38">
        <f t="shared" si="0"/>
        <v>97.674418604651152</v>
      </c>
      <c r="E22" s="34">
        <f t="shared" si="1"/>
        <v>22.674418604651152</v>
      </c>
      <c r="F22" s="30"/>
    </row>
    <row r="23" spans="1:6" ht="20.100000000000001" customHeight="1">
      <c r="A23" s="35" t="s">
        <v>29</v>
      </c>
      <c r="B23" s="32">
        <f>'[1]район-видпом'!B35</f>
        <v>967</v>
      </c>
      <c r="C23" s="32">
        <f>'[1]район-видпом'!C35</f>
        <v>943</v>
      </c>
      <c r="D23" s="38">
        <f t="shared" si="0"/>
        <v>97.518097207859356</v>
      </c>
      <c r="E23" s="34">
        <f t="shared" si="1"/>
        <v>22.518097207859356</v>
      </c>
      <c r="F23" s="30"/>
    </row>
    <row r="24" spans="1:6" ht="20.100000000000001" customHeight="1">
      <c r="A24" s="35" t="s">
        <v>30</v>
      </c>
      <c r="B24" s="32">
        <f>'[1]район-видпом'!B80</f>
        <v>221</v>
      </c>
      <c r="C24" s="32">
        <f>'[1]район-видпом'!C80</f>
        <v>215</v>
      </c>
      <c r="D24" s="38">
        <f t="shared" si="0"/>
        <v>97.285067873303163</v>
      </c>
      <c r="E24" s="34">
        <f t="shared" si="1"/>
        <v>22.285067873303163</v>
      </c>
      <c r="F24" s="30"/>
    </row>
    <row r="25" spans="1:6" ht="20.100000000000001" customHeight="1">
      <c r="A25" s="40" t="s">
        <v>31</v>
      </c>
      <c r="B25" s="41">
        <f>'[1]район-видпом'!B90</f>
        <v>250</v>
      </c>
      <c r="C25" s="41">
        <f>'[1]район-видпом'!C90</f>
        <v>241</v>
      </c>
      <c r="D25" s="42">
        <f t="shared" si="0"/>
        <v>96.399999999999991</v>
      </c>
      <c r="E25" s="43">
        <f t="shared" si="1"/>
        <v>21.399999999999991</v>
      </c>
      <c r="F25" s="30"/>
    </row>
    <row r="26" spans="1:6" ht="20.100000000000001" customHeight="1">
      <c r="A26" s="44" t="s">
        <v>32</v>
      </c>
      <c r="B26" s="45">
        <f>'[1]район-видпом'!B65</f>
        <v>158</v>
      </c>
      <c r="C26" s="45">
        <f>'[1]район-видпом'!C65</f>
        <v>146</v>
      </c>
      <c r="D26" s="46">
        <f t="shared" si="0"/>
        <v>92.405063291139243</v>
      </c>
      <c r="E26" s="47">
        <f t="shared" si="1"/>
        <v>17.405063291139243</v>
      </c>
      <c r="F26" s="30"/>
    </row>
    <row r="27" spans="1:6" ht="20.100000000000001" customHeight="1">
      <c r="A27" s="44" t="s">
        <v>33</v>
      </c>
      <c r="B27" s="45">
        <f>'[1]исходник район-МО'!B105+'[1]исходник район-МО'!B110+'[1]исходник район-МО'!B121+'[1]исходник район-МО'!B116</f>
        <v>1669</v>
      </c>
      <c r="C27" s="45">
        <f>'[1]исходник район-МО'!C105+'[1]исходник район-МО'!C110+'[1]исходник район-МО'!C121+'[1]исходник район-МО'!B116</f>
        <v>1527</v>
      </c>
      <c r="D27" s="46">
        <f t="shared" si="0"/>
        <v>91.491911324146187</v>
      </c>
      <c r="E27" s="47">
        <f t="shared" si="1"/>
        <v>16.491911324146187</v>
      </c>
      <c r="F27" s="30"/>
    </row>
    <row r="28" spans="1:6" ht="20.25" customHeight="1" thickBot="1">
      <c r="A28" s="48" t="s">
        <v>34</v>
      </c>
      <c r="B28" s="49">
        <f>'[1]район-видпом'!B20</f>
        <v>199</v>
      </c>
      <c r="C28" s="49">
        <f>'[1]район-видпом'!C20</f>
        <v>179</v>
      </c>
      <c r="D28" s="50">
        <f t="shared" si="0"/>
        <v>89.949748743718601</v>
      </c>
      <c r="E28" s="51">
        <f t="shared" si="1"/>
        <v>14.949748743718601</v>
      </c>
      <c r="F28" s="30"/>
    </row>
    <row r="29" spans="1:6" ht="48" customHeight="1" thickBot="1">
      <c r="A29" s="52" t="s">
        <v>35</v>
      </c>
      <c r="B29" s="53">
        <f>B30+B31+B32+B33+B34+B35+B36</f>
        <v>285</v>
      </c>
      <c r="C29" s="53">
        <f>C30+C31+C32+C33+C34+C35+C36</f>
        <v>283</v>
      </c>
      <c r="D29" s="54">
        <f t="shared" si="0"/>
        <v>99.298245614035082</v>
      </c>
      <c r="E29" s="55">
        <f t="shared" si="1"/>
        <v>24.298245614035082</v>
      </c>
      <c r="F29" s="30"/>
    </row>
    <row r="30" spans="1:6" ht="33.75" customHeight="1">
      <c r="A30" s="56" t="s">
        <v>36</v>
      </c>
      <c r="B30" s="57">
        <f>'[1]район-видпом'!B120</f>
        <v>29</v>
      </c>
      <c r="C30" s="57">
        <f>'[1]район-видпом'!C120</f>
        <v>29</v>
      </c>
      <c r="D30" s="58">
        <f t="shared" si="0"/>
        <v>100</v>
      </c>
      <c r="E30" s="59">
        <f t="shared" si="1"/>
        <v>25</v>
      </c>
      <c r="F30" s="30"/>
    </row>
    <row r="31" spans="1:6" ht="20.25" hidden="1" customHeight="1">
      <c r="A31" s="60" t="s">
        <v>37</v>
      </c>
      <c r="B31" s="36">
        <f>'[1]исходник район-МО'!B222</f>
        <v>0</v>
      </c>
      <c r="C31" s="36">
        <f>'[1]исходник район-МО'!C222</f>
        <v>0</v>
      </c>
      <c r="D31" s="33" t="e">
        <f t="shared" si="0"/>
        <v>#DIV/0!</v>
      </c>
      <c r="E31" s="37" t="e">
        <f t="shared" si="1"/>
        <v>#DIV/0!</v>
      </c>
      <c r="F31" s="61"/>
    </row>
    <row r="32" spans="1:6" ht="34.5" customHeight="1">
      <c r="A32" s="62" t="s">
        <v>38</v>
      </c>
      <c r="B32" s="63">
        <f>'[1]исходник район-МО'!B218</f>
        <v>80</v>
      </c>
      <c r="C32" s="63">
        <f>'[1]исходник район-МО'!C218</f>
        <v>80</v>
      </c>
      <c r="D32" s="64">
        <f t="shared" si="0"/>
        <v>100</v>
      </c>
      <c r="E32" s="65">
        <f t="shared" si="1"/>
        <v>25</v>
      </c>
      <c r="F32" s="61"/>
    </row>
    <row r="33" spans="1:6" ht="24" customHeight="1">
      <c r="A33" s="66" t="s">
        <v>39</v>
      </c>
      <c r="B33" s="67">
        <f>'[1]исходник район-МО'!B233</f>
        <v>90</v>
      </c>
      <c r="C33" s="67">
        <f>'[1]исходник район-МО'!C233</f>
        <v>90</v>
      </c>
      <c r="D33" s="68">
        <f t="shared" si="0"/>
        <v>100</v>
      </c>
      <c r="E33" s="69">
        <f t="shared" si="1"/>
        <v>25</v>
      </c>
      <c r="F33" s="61"/>
    </row>
    <row r="34" spans="1:6" ht="20.25" customHeight="1">
      <c r="A34" s="66" t="s">
        <v>40</v>
      </c>
      <c r="B34" s="67">
        <f>'[1]исходник район-МО'!B248</f>
        <v>10</v>
      </c>
      <c r="C34" s="67">
        <f>'[1]исходник район-МО'!C248</f>
        <v>10</v>
      </c>
      <c r="D34" s="68">
        <f t="shared" si="0"/>
        <v>100</v>
      </c>
      <c r="E34" s="69">
        <f t="shared" si="1"/>
        <v>25</v>
      </c>
      <c r="F34" s="61"/>
    </row>
    <row r="35" spans="1:6" ht="29.25" hidden="1" customHeight="1">
      <c r="A35" s="66" t="str">
        <f>'[1]исходник район-МО'!A257</f>
        <v>ООО "Евромед Клиник"</v>
      </c>
      <c r="B35" s="67">
        <f>'[1]исходник район-МО'!B258</f>
        <v>0</v>
      </c>
      <c r="C35" s="67">
        <f>'[1]исходник район-МО'!C258</f>
        <v>0</v>
      </c>
      <c r="D35" s="68" t="e">
        <f t="shared" si="0"/>
        <v>#DIV/0!</v>
      </c>
      <c r="E35" s="69" t="e">
        <f t="shared" si="1"/>
        <v>#DIV/0!</v>
      </c>
      <c r="F35" s="61"/>
    </row>
    <row r="36" spans="1:6" ht="33.75" customHeight="1">
      <c r="A36" s="70" t="str">
        <f>'[1]исходник район-МО'!A208</f>
        <v>ГБУЗ "Ленинградская областная клиническая больница"</v>
      </c>
      <c r="B36" s="71">
        <f>'[1]исходник район-МО'!B211</f>
        <v>76</v>
      </c>
      <c r="C36" s="71">
        <f>'[1]исходник район-МО'!C211</f>
        <v>74</v>
      </c>
      <c r="D36" s="72">
        <f t="shared" si="0"/>
        <v>97.368421052631575</v>
      </c>
      <c r="E36" s="73">
        <f t="shared" si="1"/>
        <v>22.368421052631575</v>
      </c>
      <c r="F36" s="61"/>
    </row>
    <row r="37" spans="1:6" ht="20.25" customHeight="1" thickBot="1">
      <c r="A37" s="74" t="s">
        <v>41</v>
      </c>
      <c r="B37" s="75">
        <f>B29+B10</f>
        <v>8458</v>
      </c>
      <c r="C37" s="75">
        <f>C29+C10</f>
        <v>8170</v>
      </c>
      <c r="D37" s="76">
        <f t="shared" si="0"/>
        <v>96.594939702057232</v>
      </c>
      <c r="E37" s="77">
        <f t="shared" si="1"/>
        <v>21.594939702057232</v>
      </c>
    </row>
    <row r="38" spans="1:6" ht="15">
      <c r="A38" s="78" t="s">
        <v>42</v>
      </c>
    </row>
  </sheetData>
  <sheetProtection selectLockedCells="1" selectUnlockedCells="1"/>
  <mergeCells count="4">
    <mergeCell ref="A3:E3"/>
    <mergeCell ref="A4:E4"/>
    <mergeCell ref="A5:F5"/>
    <mergeCell ref="A6:E6"/>
  </mergeCells>
  <pageMargins left="0.75" right="0.75" top="1" bottom="1" header="0.51180555555555551" footer="0.5"/>
  <pageSetup paperSize="9" scale="79" firstPageNumber="0" orientation="portrait" horizontalDpi="300" verticalDpi="30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1дс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2020-02-12T08:16:17Z</dcterms:created>
  <dcterms:modified xsi:type="dcterms:W3CDTF">2020-02-12T08:16:28Z</dcterms:modified>
</cp:coreProperties>
</file>