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505" yWindow="-15" windowWidth="14340" windowHeight="1065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E47" i="2"/>
  <c r="E46"/>
  <c r="E45"/>
  <c r="E36"/>
  <c r="E35"/>
  <c r="E34"/>
  <c r="E33"/>
  <c r="E32"/>
  <c r="E44"/>
  <c r="E43"/>
  <c r="E42"/>
  <c r="E41"/>
  <c r="E40"/>
  <c r="E27"/>
  <c r="E26"/>
  <c r="E14"/>
  <c r="E13"/>
  <c r="E8"/>
  <c r="E7"/>
</calcChain>
</file>

<file path=xl/sharedStrings.xml><?xml version="1.0" encoding="utf-8"?>
<sst xmlns="http://schemas.openxmlformats.org/spreadsheetml/2006/main" count="51" uniqueCount="32">
  <si>
    <t>Август</t>
  </si>
  <si>
    <t>Сентябрь</t>
  </si>
  <si>
    <t xml:space="preserve">Проведение этиотропной терапии </t>
  </si>
  <si>
    <t xml:space="preserve">Всего случаев </t>
  </si>
  <si>
    <t xml:space="preserve">август </t>
  </si>
  <si>
    <t>сентябрь</t>
  </si>
  <si>
    <t>в т.числе с нарушениями</t>
  </si>
  <si>
    <t>Смертность</t>
  </si>
  <si>
    <t xml:space="preserve"> Кол-во летальных исходов</t>
  </si>
  <si>
    <t>Кол-во дефектов</t>
  </si>
  <si>
    <t>Применение антикоагулянтов</t>
  </si>
  <si>
    <t>Исследование ферритина крови</t>
  </si>
  <si>
    <t>Исследование прокальцитонина крови</t>
  </si>
  <si>
    <t>Сбор анамнеза пациента</t>
  </si>
  <si>
    <t>Наименоване мероприятий</t>
  </si>
  <si>
    <t>%</t>
  </si>
  <si>
    <t>Исследование Д-димера крови</t>
  </si>
  <si>
    <t xml:space="preserve"> исследование тропонина крови</t>
  </si>
  <si>
    <t>Проведение электрокардиографии</t>
  </si>
  <si>
    <t>Проведение общего анализа крови</t>
  </si>
  <si>
    <t>Проведение биохимического анализа крови</t>
  </si>
  <si>
    <t xml:space="preserve"> </t>
  </si>
  <si>
    <t>Приложение 1</t>
  </si>
  <si>
    <t>в т.числе с сопутствующими заболеваниями</t>
  </si>
  <si>
    <t>сердечно-сосудистые</t>
  </si>
  <si>
    <t>онкология</t>
  </si>
  <si>
    <t>сах. диабет</t>
  </si>
  <si>
    <t xml:space="preserve">Результат проведенных ЭКМП по случаям оказания МП застрахованных лиц, заболевших COVID-19,  старше 70 лет: </t>
  </si>
  <si>
    <t>Количество случаев, завершившихся летальным исходом по случаям оказания МП застрахованным лицам, заболевшим COVID-19, старше 70 лет:</t>
  </si>
  <si>
    <t>Количество застрахованных лиц, заболевших COVID-19, старше 70 лет, имеющих сопутствующие заболевания:</t>
  </si>
  <si>
    <t>Нарушения, связанные с невыполнением, несвоевременным или ненадлежащим выполнением необходимых диагностических или лечебных мероприятий по случаям оказания МП с COVID-19, завершившихся летальным исходом:</t>
  </si>
  <si>
    <t>Общая информация о результатах ЭКМП по случаям оказания МП с COVID-19, завершившихся летальным исходом: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</si>
</sst>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/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21" xfId="0" applyFont="1" applyFill="1" applyBorder="1"/>
    <xf numFmtId="0" fontId="0" fillId="0" borderId="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6" xfId="0" applyFont="1" applyFill="1" applyBorder="1"/>
    <xf numFmtId="0" fontId="0" fillId="0" borderId="1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21" xfId="0" applyFill="1" applyBorder="1"/>
    <xf numFmtId="0" fontId="0" fillId="0" borderId="13" xfId="0" applyFill="1" applyBorder="1" applyAlignment="1">
      <alignment horizontal="center" vertical="center"/>
    </xf>
    <xf numFmtId="164" fontId="0" fillId="0" borderId="14" xfId="0" applyNumberFormat="1" applyFill="1" applyBorder="1"/>
    <xf numFmtId="0" fontId="0" fillId="0" borderId="6" xfId="0" applyFill="1" applyBorder="1"/>
    <xf numFmtId="0" fontId="0" fillId="0" borderId="4" xfId="0" applyFill="1" applyBorder="1" applyAlignment="1">
      <alignment horizontal="center" vertical="center"/>
    </xf>
    <xf numFmtId="164" fontId="0" fillId="0" borderId="5" xfId="0" applyNumberFormat="1" applyFill="1" applyBorder="1"/>
    <xf numFmtId="0" fontId="1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0" fontId="0" fillId="0" borderId="14" xfId="0" applyNumberFormat="1" applyFill="1" applyBorder="1"/>
    <xf numFmtId="0" fontId="0" fillId="0" borderId="1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0" fontId="0" fillId="0" borderId="5" xfId="0" applyNumberFormat="1" applyFill="1" applyBorder="1"/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8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19" xfId="0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7" xfId="0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topLeftCell="A16" zoomScale="80" zoomScaleNormal="80" workbookViewId="0">
      <selection activeCell="J28" sqref="J28"/>
    </sheetView>
  </sheetViews>
  <sheetFormatPr defaultRowHeight="15"/>
  <cols>
    <col min="1" max="1" width="9.140625" style="1"/>
    <col min="2" max="2" width="12" style="1" customWidth="1"/>
    <col min="3" max="3" width="14.85546875" style="1" customWidth="1"/>
    <col min="4" max="4" width="19.42578125" style="1" customWidth="1"/>
    <col min="5" max="5" width="9.140625" style="1"/>
    <col min="6" max="6" width="11.85546875" style="1" customWidth="1"/>
    <col min="7" max="16384" width="9.140625" style="1"/>
  </cols>
  <sheetData>
    <row r="2" spans="2:6">
      <c r="E2" s="2" t="s">
        <v>22</v>
      </c>
      <c r="F2" s="2"/>
    </row>
    <row r="4" spans="2:6" ht="49.5" customHeight="1">
      <c r="B4" s="3" t="s">
        <v>27</v>
      </c>
      <c r="C4" s="3"/>
      <c r="D4" s="3"/>
      <c r="E4" s="3"/>
      <c r="F4" s="3"/>
    </row>
    <row r="5" spans="2:6" ht="15.75" thickBot="1"/>
    <row r="6" spans="2:6" ht="30.75" thickBot="1">
      <c r="B6" s="4"/>
      <c r="C6" s="5" t="s">
        <v>3</v>
      </c>
      <c r="D6" s="6" t="s">
        <v>6</v>
      </c>
      <c r="E6" s="7" t="s">
        <v>15</v>
      </c>
    </row>
    <row r="7" spans="2:6">
      <c r="B7" s="8" t="s">
        <v>4</v>
      </c>
      <c r="C7" s="9">
        <v>394</v>
      </c>
      <c r="D7" s="10">
        <v>9</v>
      </c>
      <c r="E7" s="11">
        <f>D7/C7</f>
        <v>2.2842639593908629E-2</v>
      </c>
    </row>
    <row r="8" spans="2:6" ht="15.75" thickBot="1">
      <c r="B8" s="12" t="s">
        <v>5</v>
      </c>
      <c r="C8" s="13">
        <v>366</v>
      </c>
      <c r="D8" s="14">
        <v>4</v>
      </c>
      <c r="E8" s="15">
        <f>D8/C8</f>
        <v>1.092896174863388E-2</v>
      </c>
      <c r="F8" s="1" t="s">
        <v>21</v>
      </c>
    </row>
    <row r="10" spans="2:6" ht="45" customHeight="1">
      <c r="B10" s="3" t="s">
        <v>28</v>
      </c>
      <c r="C10" s="3"/>
      <c r="D10" s="3"/>
      <c r="E10" s="3"/>
      <c r="F10" s="3"/>
    </row>
    <row r="11" spans="2:6" ht="15.75" thickBot="1">
      <c r="B11" s="16" t="s">
        <v>7</v>
      </c>
    </row>
    <row r="12" spans="2:6" ht="30.75" thickBot="1">
      <c r="B12" s="4"/>
      <c r="C12" s="5" t="s">
        <v>3</v>
      </c>
      <c r="D12" s="6" t="s">
        <v>8</v>
      </c>
      <c r="E12" s="7" t="s">
        <v>15</v>
      </c>
    </row>
    <row r="13" spans="2:6">
      <c r="B13" s="17" t="s">
        <v>4</v>
      </c>
      <c r="C13" s="9">
        <v>394</v>
      </c>
      <c r="D13" s="18">
        <v>149</v>
      </c>
      <c r="E13" s="19">
        <f>D13/C13</f>
        <v>0.37817258883248733</v>
      </c>
    </row>
    <row r="14" spans="2:6" ht="15.75" thickBot="1">
      <c r="B14" s="20" t="s">
        <v>5</v>
      </c>
      <c r="C14" s="13">
        <v>366</v>
      </c>
      <c r="D14" s="21">
        <v>91</v>
      </c>
      <c r="E14" s="22">
        <f>D14/C14</f>
        <v>0.24863387978142076</v>
      </c>
    </row>
    <row r="16" spans="2:6" ht="47.25" customHeight="1">
      <c r="B16" s="3" t="s">
        <v>29</v>
      </c>
      <c r="C16" s="3"/>
      <c r="D16" s="3"/>
      <c r="E16" s="3"/>
      <c r="F16" s="3"/>
    </row>
    <row r="17" spans="1:6" ht="14.25" customHeight="1" thickBot="1">
      <c r="B17" s="23"/>
      <c r="C17" s="23"/>
      <c r="D17" s="23"/>
      <c r="E17" s="23"/>
      <c r="F17" s="23"/>
    </row>
    <row r="18" spans="1:6" ht="30" customHeight="1">
      <c r="A18" s="1">
        <v>3</v>
      </c>
      <c r="B18" s="24"/>
      <c r="C18" s="25" t="s">
        <v>3</v>
      </c>
      <c r="D18" s="26" t="s">
        <v>23</v>
      </c>
      <c r="E18" s="27"/>
      <c r="F18" s="28"/>
    </row>
    <row r="19" spans="1:6" ht="30.75" thickBot="1">
      <c r="B19" s="29"/>
      <c r="C19" s="30"/>
      <c r="D19" s="31" t="s">
        <v>24</v>
      </c>
      <c r="E19" s="32" t="s">
        <v>26</v>
      </c>
      <c r="F19" s="33" t="s">
        <v>25</v>
      </c>
    </row>
    <row r="20" spans="1:6">
      <c r="B20" s="17" t="s">
        <v>4</v>
      </c>
      <c r="C20" s="9">
        <v>394</v>
      </c>
      <c r="D20" s="34">
        <v>67</v>
      </c>
      <c r="E20" s="35">
        <v>33</v>
      </c>
      <c r="F20" s="36">
        <v>1</v>
      </c>
    </row>
    <row r="21" spans="1:6" ht="15.75" thickBot="1">
      <c r="B21" s="20" t="s">
        <v>5</v>
      </c>
      <c r="C21" s="13">
        <v>366</v>
      </c>
      <c r="D21" s="37">
        <v>53</v>
      </c>
      <c r="E21" s="38">
        <v>29</v>
      </c>
      <c r="F21" s="39">
        <v>2</v>
      </c>
    </row>
    <row r="23" spans="1:6" ht="52.5" customHeight="1">
      <c r="B23" s="40" t="s">
        <v>31</v>
      </c>
      <c r="C23" s="40"/>
      <c r="D23" s="40"/>
      <c r="E23" s="40"/>
      <c r="F23" s="40"/>
    </row>
    <row r="24" spans="1:6" ht="15.75" thickBot="1"/>
    <row r="25" spans="1:6" ht="30.75" thickBot="1">
      <c r="B25" s="4"/>
      <c r="C25" s="5" t="s">
        <v>3</v>
      </c>
      <c r="D25" s="6" t="s">
        <v>6</v>
      </c>
      <c r="E25" s="41" t="s">
        <v>15</v>
      </c>
    </row>
    <row r="26" spans="1:6">
      <c r="B26" s="17" t="s">
        <v>4</v>
      </c>
      <c r="C26" s="42">
        <v>148</v>
      </c>
      <c r="D26" s="43">
        <v>8</v>
      </c>
      <c r="E26" s="44">
        <f>D26/C26</f>
        <v>5.4054054054054057E-2</v>
      </c>
    </row>
    <row r="27" spans="1:6" ht="15.75" thickBot="1">
      <c r="B27" s="20" t="s">
        <v>5</v>
      </c>
      <c r="C27" s="45">
        <v>236</v>
      </c>
      <c r="D27" s="46">
        <v>8</v>
      </c>
      <c r="E27" s="47">
        <f>D27/C27</f>
        <v>3.3898305084745763E-2</v>
      </c>
    </row>
    <row r="29" spans="1:6" ht="65.25" customHeight="1">
      <c r="B29" s="40" t="s">
        <v>30</v>
      </c>
      <c r="C29" s="40"/>
      <c r="D29" s="40"/>
      <c r="E29" s="40"/>
      <c r="F29" s="40"/>
    </row>
    <row r="30" spans="1:6" ht="15.75" thickBot="1">
      <c r="B30" s="16" t="s">
        <v>0</v>
      </c>
    </row>
    <row r="31" spans="1:6" ht="23.25" customHeight="1">
      <c r="B31" s="48" t="s">
        <v>14</v>
      </c>
      <c r="C31" s="49"/>
      <c r="D31" s="50" t="s">
        <v>9</v>
      </c>
      <c r="E31" s="51" t="s">
        <v>15</v>
      </c>
    </row>
    <row r="32" spans="1:6" ht="15" customHeight="1">
      <c r="B32" s="52" t="s">
        <v>13</v>
      </c>
      <c r="C32" s="53"/>
      <c r="D32" s="54">
        <v>2</v>
      </c>
      <c r="E32" s="55">
        <f>D32/148</f>
        <v>1.3513513513513514E-2</v>
      </c>
    </row>
    <row r="33" spans="2:5" ht="30" customHeight="1">
      <c r="B33" s="52" t="s">
        <v>12</v>
      </c>
      <c r="C33" s="53"/>
      <c r="D33" s="54">
        <v>3</v>
      </c>
      <c r="E33" s="55">
        <f>3/148</f>
        <v>2.0270270270270271E-2</v>
      </c>
    </row>
    <row r="34" spans="2:5">
      <c r="B34" s="52" t="s">
        <v>11</v>
      </c>
      <c r="C34" s="53"/>
      <c r="D34" s="54">
        <v>3</v>
      </c>
      <c r="E34" s="55">
        <f>3/148</f>
        <v>2.0270270270270271E-2</v>
      </c>
    </row>
    <row r="35" spans="2:5" ht="26.25" customHeight="1">
      <c r="B35" s="52" t="s">
        <v>2</v>
      </c>
      <c r="C35" s="53"/>
      <c r="D35" s="54">
        <v>1</v>
      </c>
      <c r="E35" s="55">
        <f>1/148</f>
        <v>6.7567567567567571E-3</v>
      </c>
    </row>
    <row r="36" spans="2:5" ht="29.25" customHeight="1" thickBot="1">
      <c r="B36" s="56" t="s">
        <v>10</v>
      </c>
      <c r="C36" s="57"/>
      <c r="D36" s="58">
        <v>1</v>
      </c>
      <c r="E36" s="59">
        <f>1/148</f>
        <v>6.7567567567567571E-3</v>
      </c>
    </row>
    <row r="38" spans="2:5" ht="15.75" thickBot="1">
      <c r="B38" s="16" t="s">
        <v>1</v>
      </c>
    </row>
    <row r="39" spans="2:5" ht="26.25" customHeight="1" thickBot="1">
      <c r="B39" s="60" t="s">
        <v>14</v>
      </c>
      <c r="C39" s="61"/>
      <c r="D39" s="5" t="s">
        <v>9</v>
      </c>
      <c r="E39" s="62" t="s">
        <v>15</v>
      </c>
    </row>
    <row r="40" spans="2:5" ht="38.25" customHeight="1">
      <c r="B40" s="63" t="s">
        <v>12</v>
      </c>
      <c r="C40" s="64"/>
      <c r="D40" s="65">
        <v>6</v>
      </c>
      <c r="E40" s="66">
        <f>D40/236</f>
        <v>2.5423728813559324E-2</v>
      </c>
    </row>
    <row r="41" spans="2:5" ht="28.5" customHeight="1">
      <c r="B41" s="52" t="s">
        <v>11</v>
      </c>
      <c r="C41" s="53"/>
      <c r="D41" s="54">
        <v>8</v>
      </c>
      <c r="E41" s="55">
        <f>3/236</f>
        <v>1.2711864406779662E-2</v>
      </c>
    </row>
    <row r="42" spans="2:5" ht="29.25" customHeight="1">
      <c r="B42" s="52" t="s">
        <v>16</v>
      </c>
      <c r="C42" s="53"/>
      <c r="D42" s="54">
        <v>7</v>
      </c>
      <c r="E42" s="55">
        <f>3/236</f>
        <v>1.2711864406779662E-2</v>
      </c>
    </row>
    <row r="43" spans="2:5" ht="32.25" customHeight="1">
      <c r="B43" s="52" t="s">
        <v>17</v>
      </c>
      <c r="C43" s="53"/>
      <c r="D43" s="54">
        <v>7</v>
      </c>
      <c r="E43" s="55">
        <f>1/236</f>
        <v>4.2372881355932203E-3</v>
      </c>
    </row>
    <row r="44" spans="2:5" ht="32.25" customHeight="1">
      <c r="B44" s="52" t="s">
        <v>18</v>
      </c>
      <c r="C44" s="53"/>
      <c r="D44" s="54">
        <v>1</v>
      </c>
      <c r="E44" s="55">
        <f>1/236</f>
        <v>4.2372881355932203E-3</v>
      </c>
    </row>
    <row r="45" spans="2:5" ht="36" customHeight="1">
      <c r="B45" s="52" t="s">
        <v>19</v>
      </c>
      <c r="C45" s="53"/>
      <c r="D45" s="54">
        <v>1</v>
      </c>
      <c r="E45" s="55">
        <f>D45/236</f>
        <v>4.2372881355932203E-3</v>
      </c>
    </row>
    <row r="46" spans="2:5" ht="50.25" customHeight="1">
      <c r="B46" s="52" t="s">
        <v>20</v>
      </c>
      <c r="C46" s="53"/>
      <c r="D46" s="54">
        <v>1</v>
      </c>
      <c r="E46" s="55">
        <f>D46/236</f>
        <v>4.2372881355932203E-3</v>
      </c>
    </row>
    <row r="47" spans="2:5" ht="33" customHeight="1" thickBot="1">
      <c r="B47" s="56" t="s">
        <v>2</v>
      </c>
      <c r="C47" s="57"/>
      <c r="D47" s="58">
        <v>5</v>
      </c>
      <c r="E47" s="59">
        <f>D47/236</f>
        <v>2.1186440677966101E-2</v>
      </c>
    </row>
  </sheetData>
  <mergeCells count="24">
    <mergeCell ref="E2:F2"/>
    <mergeCell ref="B43:C43"/>
    <mergeCell ref="B46:C46"/>
    <mergeCell ref="B45:C45"/>
    <mergeCell ref="B40:C40"/>
    <mergeCell ref="B41:C41"/>
    <mergeCell ref="B16:F16"/>
    <mergeCell ref="B4:F4"/>
    <mergeCell ref="B23:F23"/>
    <mergeCell ref="B29:F29"/>
    <mergeCell ref="B31:C31"/>
    <mergeCell ref="B10:F10"/>
    <mergeCell ref="B18:B19"/>
    <mergeCell ref="C18:C19"/>
    <mergeCell ref="D18:F18"/>
    <mergeCell ref="B47:C47"/>
    <mergeCell ref="B44:C44"/>
    <mergeCell ref="B42:C42"/>
    <mergeCell ref="B32:C32"/>
    <mergeCell ref="B33:C33"/>
    <mergeCell ref="B34:C34"/>
    <mergeCell ref="B35:C35"/>
    <mergeCell ref="B36:C36"/>
    <mergeCell ref="B39:C3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2021-12-07T10:35:46Z</dcterms:modified>
</cp:coreProperties>
</file>