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АМП леч " sheetId="1" r:id="rId1"/>
    <sheet name="АМП проф" sheetId="2" r:id="rId2"/>
  </sheets>
  <definedNames>
    <definedName name="_xlnm.Print_Area" localSheetId="0">'АМП леч '!$A$1:$G$79</definedName>
    <definedName name="_xlnm.Print_Area" localSheetId="1">'АМП проф'!$A$1:$G$57</definedName>
  </definedNames>
  <calcPr fullCalcOnLoad="1"/>
</workbook>
</file>

<file path=xl/sharedStrings.xml><?xml version="1.0" encoding="utf-8"?>
<sst xmlns="http://schemas.openxmlformats.org/spreadsheetml/2006/main" count="171" uniqueCount="92">
  <si>
    <t>акушерскому делу</t>
  </si>
  <si>
    <t>аллергологии и иммунологии</t>
  </si>
  <si>
    <t>гастроэнтерологии</t>
  </si>
  <si>
    <t>дерматовенерологии</t>
  </si>
  <si>
    <t>детской кардиологии</t>
  </si>
  <si>
    <t>детской хирургии</t>
  </si>
  <si>
    <t>инфекционным болезням</t>
  </si>
  <si>
    <t>кардиологии</t>
  </si>
  <si>
    <t>колопроктологии</t>
  </si>
  <si>
    <t>лечебному делу</t>
  </si>
  <si>
    <t>неврологии</t>
  </si>
  <si>
    <t>общей врачебной практике (семейной медицине)</t>
  </si>
  <si>
    <t>онкологии</t>
  </si>
  <si>
    <t>ортодонтии</t>
  </si>
  <si>
    <t>оториноларингологии (за исключением кохлеарной имплантации)</t>
  </si>
  <si>
    <t>офтальмологии</t>
  </si>
  <si>
    <t>педиатрии</t>
  </si>
  <si>
    <t>пульмонологии</t>
  </si>
  <si>
    <t>стоматологии</t>
  </si>
  <si>
    <t>стоматологии детской</t>
  </si>
  <si>
    <t>стоматологии терапевтической</t>
  </si>
  <si>
    <t>стоматологии хирургической</t>
  </si>
  <si>
    <t>терапии</t>
  </si>
  <si>
    <t>травматологии и ортопедии</t>
  </si>
  <si>
    <t>урологии</t>
  </si>
  <si>
    <t>хирургии</t>
  </si>
  <si>
    <t>эндокринологии</t>
  </si>
  <si>
    <t>Распределение объемов медицинской помощи по Территориальной 
программе ОМС</t>
  </si>
  <si>
    <t>Все виды МП,  Все условия предоставления МП, 
Раздел II объемы финансирования в рублях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</si>
  <si>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лечебная</t>
    </r>
  </si>
  <si>
    <t>Профили 
медицинской 
помощи</t>
  </si>
  <si>
    <t>Подгруппы
планирования</t>
  </si>
  <si>
    <t>Стоимость</t>
  </si>
  <si>
    <t>Всего</t>
  </si>
  <si>
    <t>1 квартал</t>
  </si>
  <si>
    <t>2 квартал</t>
  </si>
  <si>
    <t>3 квартал</t>
  </si>
  <si>
    <t>4 квартал</t>
  </si>
  <si>
    <t>ГБУЗ ЛО  "Тихвинская МБ"     470071</t>
  </si>
  <si>
    <t>Итого:</t>
  </si>
  <si>
    <t>Расшифровка УЕТ: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</si>
  <si>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профилактическая</t>
    </r>
  </si>
  <si>
    <t xml:space="preserve">Приложение № 7.19.1*
к Протоколу №10 от 26.10.18
</t>
  </si>
  <si>
    <t>У2D Общая врачебная практика*</t>
  </si>
  <si>
    <t>У2D Педиатрия  уч.*</t>
  </si>
  <si>
    <t>У2D Терапия*</t>
  </si>
  <si>
    <t>У2D Лечебное дело (ФАП)**</t>
  </si>
  <si>
    <t>У2D Лечебное дело (фельдшер)**</t>
  </si>
  <si>
    <t>У2D Стоматология З**</t>
  </si>
  <si>
    <t>У2D Аллергология и иммунология</t>
  </si>
  <si>
    <t>У2D Гастроэнтерология</t>
  </si>
  <si>
    <t>гериатрии</t>
  </si>
  <si>
    <t>У2D Гериатрия</t>
  </si>
  <si>
    <t>У2D Дерматология</t>
  </si>
  <si>
    <t>У2D Детская кардиология</t>
  </si>
  <si>
    <t>У2D Детская хирургия</t>
  </si>
  <si>
    <t>У2D Инфекционные болезни</t>
  </si>
  <si>
    <t>У2D Кардиология</t>
  </si>
  <si>
    <t>У2D Колопроктология</t>
  </si>
  <si>
    <t xml:space="preserve">У2D Неврология </t>
  </si>
  <si>
    <t>У2D Онкология</t>
  </si>
  <si>
    <t>У2D Ортодонтия</t>
  </si>
  <si>
    <t>У2D Оториноларингология</t>
  </si>
  <si>
    <t>У2D Офтальмология</t>
  </si>
  <si>
    <t xml:space="preserve">У2D Пульмонология </t>
  </si>
  <si>
    <t>У2D Стоматология детская</t>
  </si>
  <si>
    <t>У2D Стоматология терапевтическая</t>
  </si>
  <si>
    <t>У2D Стоматология хирургическая</t>
  </si>
  <si>
    <t>У2D Травматология и ортопедия</t>
  </si>
  <si>
    <t>У2D Урология</t>
  </si>
  <si>
    <t>У2D Хирургия</t>
  </si>
  <si>
    <t xml:space="preserve">У2D Эндокринология 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</si>
  <si>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</si>
  <si>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У2D Акушерство и гинекология</t>
  </si>
  <si>
    <t>на 2018 год</t>
  </si>
  <si>
    <t>У2D Педиатрия дшк.*</t>
  </si>
  <si>
    <t>У2D Педиатрия шк.*</t>
  </si>
  <si>
    <t>У2D Врач центра здоровья I Т*</t>
  </si>
  <si>
    <t>У2D Врач центра здоровья II Т*</t>
  </si>
  <si>
    <t>У2D Акушерское дело (доврачебная МП)**</t>
  </si>
  <si>
    <t>У2D Лечебное дело (доврачебная МП)**</t>
  </si>
  <si>
    <t>У2D Педиатрия шк. (сред.персонал)**</t>
  </si>
  <si>
    <t>У2D Стоматология З П** 0,75</t>
  </si>
  <si>
    <t>У2D Стоматология З П** 3,7</t>
  </si>
  <si>
    <t>У2D Ортодонтия П 0,75</t>
  </si>
  <si>
    <t>У2D Ортодонтия П 3,7</t>
  </si>
  <si>
    <t>У2D Стоматология детская П 0,75</t>
  </si>
  <si>
    <t>У2D Стоматология детская П 3,7</t>
  </si>
  <si>
    <t>У2D Стоматология терапевтическая П 0,75</t>
  </si>
  <si>
    <t>У2D Стоматология терапевтическая П 3,7</t>
  </si>
  <si>
    <t>У2D Стоматология хирургическая П 0,75</t>
  </si>
  <si>
    <t>У2D Стоматология хирургическая П 3,7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</si>
</sst>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 vertical="top"/>
    </xf>
    <xf numFmtId="3" fontId="0" fillId="0" borderId="13" xfId="0" applyNumberFormat="1" applyFill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 wrapText="1"/>
    </xf>
    <xf numFmtId="3" fontId="4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7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" sqref="F5"/>
    </sheetView>
  </sheetViews>
  <sheetFormatPr defaultColWidth="9.140625" defaultRowHeight="12.75"/>
  <cols>
    <col min="1" max="1" width="38.7109375" style="1" customWidth="1"/>
    <col min="2" max="2" width="28.14062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19" s="6" customFormat="1" ht="69.75" customHeight="1">
      <c r="C1" s="7"/>
      <c r="D1" s="7"/>
      <c r="E1" s="7"/>
      <c r="F1" s="33" t="s">
        <v>42</v>
      </c>
      <c r="G1" s="33"/>
      <c r="R1" s="7"/>
      <c r="S1" s="7"/>
    </row>
    <row r="2" spans="3:19" s="6" customFormat="1" ht="15">
      <c r="C2" s="7"/>
      <c r="D2" s="7"/>
      <c r="E2" s="7"/>
      <c r="F2" s="7"/>
      <c r="G2" s="7"/>
      <c r="R2" s="7"/>
      <c r="S2" s="7"/>
    </row>
    <row r="3" spans="1:19" s="6" customFormat="1" ht="38.25" customHeight="1">
      <c r="A3" s="34" t="s">
        <v>27</v>
      </c>
      <c r="B3" s="34"/>
      <c r="C3" s="34"/>
      <c r="D3" s="34"/>
      <c r="E3" s="34"/>
      <c r="F3" s="8"/>
      <c r="G3" s="8"/>
      <c r="R3" s="7"/>
      <c r="S3" s="7"/>
    </row>
    <row r="4" spans="1:19" s="6" customFormat="1" ht="16.5" customHeight="1">
      <c r="A4" s="34" t="s">
        <v>74</v>
      </c>
      <c r="B4" s="34"/>
      <c r="C4" s="34"/>
      <c r="D4" s="34"/>
      <c r="E4" s="34"/>
      <c r="F4" s="8"/>
      <c r="G4" s="8"/>
      <c r="R4" s="7"/>
      <c r="S4" s="7"/>
    </row>
    <row r="5" spans="1:19" s="11" customFormat="1" ht="42.75" customHeight="1">
      <c r="A5" s="35" t="s">
        <v>28</v>
      </c>
      <c r="B5" s="35"/>
      <c r="C5" s="35"/>
      <c r="D5" s="35"/>
      <c r="E5" s="10"/>
      <c r="F5" s="10"/>
      <c r="G5" s="10"/>
      <c r="R5" s="12"/>
      <c r="S5" s="12"/>
    </row>
    <row r="6" spans="1:19" s="11" customFormat="1" ht="15">
      <c r="A6" s="9"/>
      <c r="B6" s="9"/>
      <c r="C6" s="9"/>
      <c r="D6" s="9"/>
      <c r="E6" s="9"/>
      <c r="F6" s="10"/>
      <c r="G6" s="10"/>
      <c r="R6" s="12"/>
      <c r="S6" s="12"/>
    </row>
    <row r="7" spans="1:19" s="11" customFormat="1" ht="15">
      <c r="A7" s="9"/>
      <c r="B7" s="9"/>
      <c r="C7" s="9"/>
      <c r="D7" s="9"/>
      <c r="E7" s="9"/>
      <c r="F7" s="10"/>
      <c r="G7" s="10"/>
      <c r="R7" s="12"/>
      <c r="S7" s="12"/>
    </row>
    <row r="8" spans="1:19" s="5" customFormat="1" ht="15">
      <c r="A8" s="13" t="s">
        <v>38</v>
      </c>
      <c r="B8" s="14"/>
      <c r="C8" s="9"/>
      <c r="D8" s="9"/>
      <c r="E8" s="9"/>
      <c r="F8" s="15"/>
      <c r="G8" s="15"/>
      <c r="R8" s="15"/>
      <c r="S8" s="15"/>
    </row>
    <row r="9" spans="1:7" s="5" customFormat="1" ht="15">
      <c r="A9" s="16" t="s">
        <v>29</v>
      </c>
      <c r="B9" s="16"/>
      <c r="C9" s="17"/>
      <c r="D9" s="9"/>
      <c r="E9" s="9"/>
      <c r="F9" s="15"/>
      <c r="G9" s="15"/>
    </row>
    <row r="10" spans="1:7" s="11" customFormat="1" ht="12.75">
      <c r="A10" s="18"/>
      <c r="B10" s="18"/>
      <c r="C10" s="41"/>
      <c r="D10" s="20"/>
      <c r="E10" s="20"/>
      <c r="F10" s="12"/>
      <c r="G10" s="12"/>
    </row>
    <row r="11" spans="1:7" s="11" customFormat="1" ht="20.25" customHeight="1">
      <c r="A11" s="42" t="s">
        <v>30</v>
      </c>
      <c r="B11" s="42" t="s">
        <v>31</v>
      </c>
      <c r="C11" s="43" t="s">
        <v>32</v>
      </c>
      <c r="D11" s="43"/>
      <c r="E11" s="43"/>
      <c r="F11" s="43"/>
      <c r="G11" s="44" t="s">
        <v>33</v>
      </c>
    </row>
    <row r="12" spans="1:7" s="11" customFormat="1" ht="24" customHeight="1">
      <c r="A12" s="42"/>
      <c r="B12" s="42"/>
      <c r="C12" s="45" t="s">
        <v>34</v>
      </c>
      <c r="D12" s="45" t="s">
        <v>35</v>
      </c>
      <c r="E12" s="45" t="s">
        <v>36</v>
      </c>
      <c r="F12" s="45" t="s">
        <v>37</v>
      </c>
      <c r="G12" s="44"/>
    </row>
    <row r="13" spans="1:45" ht="25.5">
      <c r="A13" s="27" t="s">
        <v>11</v>
      </c>
      <c r="B13" s="27" t="s">
        <v>43</v>
      </c>
      <c r="C13" s="26">
        <v>2064685.86</v>
      </c>
      <c r="D13" s="26">
        <v>2068861.14</v>
      </c>
      <c r="E13" s="22">
        <v>2068861.14</v>
      </c>
      <c r="F13" s="22">
        <v>2344799</v>
      </c>
      <c r="G13" s="22">
        <v>8547207.14</v>
      </c>
      <c r="AR13" s="1"/>
      <c r="AS13" s="1"/>
    </row>
    <row r="14" spans="1:45" ht="12.75">
      <c r="A14" s="27" t="s">
        <v>16</v>
      </c>
      <c r="B14" s="27" t="s">
        <v>44</v>
      </c>
      <c r="C14" s="26">
        <v>11576509.47</v>
      </c>
      <c r="D14" s="26">
        <v>11574384.96</v>
      </c>
      <c r="E14" s="22">
        <v>11576509.47</v>
      </c>
      <c r="F14" s="22">
        <v>13118136</v>
      </c>
      <c r="G14" s="22">
        <v>47845539.9</v>
      </c>
      <c r="AR14" s="1"/>
      <c r="AS14" s="1"/>
    </row>
    <row r="15" spans="1:45" ht="12.75">
      <c r="A15" s="27" t="s">
        <v>22</v>
      </c>
      <c r="B15" s="27" t="s">
        <v>45</v>
      </c>
      <c r="C15" s="26">
        <v>6312479.76</v>
      </c>
      <c r="D15" s="26">
        <v>6315305.4</v>
      </c>
      <c r="E15" s="22">
        <v>6315305.4</v>
      </c>
      <c r="F15" s="22">
        <v>7157619</v>
      </c>
      <c r="G15" s="22">
        <v>26100709.560000002</v>
      </c>
      <c r="AR15" s="1"/>
      <c r="AS15" s="1"/>
    </row>
    <row r="16" spans="1:45" ht="12.75">
      <c r="A16" s="27" t="s">
        <v>9</v>
      </c>
      <c r="B16" s="27" t="s">
        <v>46</v>
      </c>
      <c r="C16" s="26">
        <v>3767990.85</v>
      </c>
      <c r="D16" s="26">
        <v>3769326.06</v>
      </c>
      <c r="E16" s="22">
        <v>3769326.06</v>
      </c>
      <c r="F16" s="22">
        <v>4272066</v>
      </c>
      <c r="G16" s="22">
        <v>15578708.97</v>
      </c>
      <c r="AR16" s="1"/>
      <c r="AS16" s="1"/>
    </row>
    <row r="17" spans="1:45" ht="25.5">
      <c r="A17" s="27" t="s">
        <v>9</v>
      </c>
      <c r="B17" s="27" t="s">
        <v>47</v>
      </c>
      <c r="C17" s="26">
        <v>7466854.8</v>
      </c>
      <c r="D17" s="26">
        <v>7465576.02</v>
      </c>
      <c r="E17" s="22">
        <v>7465576.02</v>
      </c>
      <c r="F17" s="22">
        <v>8461308</v>
      </c>
      <c r="G17" s="22">
        <v>30859314.84</v>
      </c>
      <c r="AR17" s="1"/>
      <c r="AS17" s="1"/>
    </row>
    <row r="18" spans="1:45" ht="12.75">
      <c r="A18" s="27" t="s">
        <v>18</v>
      </c>
      <c r="B18" s="27" t="s">
        <v>48</v>
      </c>
      <c r="C18" s="26">
        <v>894935.28</v>
      </c>
      <c r="D18" s="26">
        <v>894935.28</v>
      </c>
      <c r="E18" s="22">
        <v>894935.28</v>
      </c>
      <c r="F18" s="22">
        <v>1014299</v>
      </c>
      <c r="G18" s="22">
        <v>3699104.84</v>
      </c>
      <c r="AR18" s="1"/>
      <c r="AS18" s="1"/>
    </row>
    <row r="19" spans="1:45" ht="25.5">
      <c r="A19" s="27" t="s">
        <v>1</v>
      </c>
      <c r="B19" s="27" t="s">
        <v>49</v>
      </c>
      <c r="C19" s="26">
        <v>185810.43</v>
      </c>
      <c r="D19" s="26">
        <v>188009.37</v>
      </c>
      <c r="E19" s="22">
        <v>188009.37</v>
      </c>
      <c r="F19" s="22">
        <v>213085</v>
      </c>
      <c r="G19" s="22">
        <v>774914.1699999999</v>
      </c>
      <c r="AR19" s="1"/>
      <c r="AS19" s="1"/>
    </row>
    <row r="20" spans="1:45" ht="12.75">
      <c r="A20" s="27" t="s">
        <v>2</v>
      </c>
      <c r="B20" s="27" t="s">
        <v>50</v>
      </c>
      <c r="C20" s="26">
        <v>107103.54</v>
      </c>
      <c r="D20" s="26">
        <v>105858.15</v>
      </c>
      <c r="E20" s="22">
        <v>34870.92</v>
      </c>
      <c r="F20" s="22">
        <v>0</v>
      </c>
      <c r="G20" s="22">
        <v>247832.61</v>
      </c>
      <c r="AR20" s="1"/>
      <c r="AS20" s="1"/>
    </row>
    <row r="21" spans="1:45" ht="12.75">
      <c r="A21" s="27" t="s">
        <v>51</v>
      </c>
      <c r="B21" s="27" t="s">
        <v>52</v>
      </c>
      <c r="C21" s="26">
        <v>0</v>
      </c>
      <c r="D21" s="26">
        <v>0</v>
      </c>
      <c r="E21" s="22">
        <v>72324.27</v>
      </c>
      <c r="F21" s="22">
        <v>118642</v>
      </c>
      <c r="G21" s="22">
        <v>190966.27000000002</v>
      </c>
      <c r="AR21" s="1"/>
      <c r="AS21" s="1"/>
    </row>
    <row r="22" spans="1:45" ht="12.75">
      <c r="A22" s="27" t="s">
        <v>3</v>
      </c>
      <c r="B22" s="27" t="s">
        <v>53</v>
      </c>
      <c r="C22" s="26">
        <v>1507987.98</v>
      </c>
      <c r="D22" s="26">
        <v>1509015.93</v>
      </c>
      <c r="E22" s="22">
        <v>1509015.93</v>
      </c>
      <c r="F22" s="22">
        <v>1710283</v>
      </c>
      <c r="G22" s="22">
        <v>6236302.84</v>
      </c>
      <c r="AR22" s="1"/>
      <c r="AS22" s="1"/>
    </row>
    <row r="23" spans="1:45" ht="12.75">
      <c r="A23" s="27" t="s">
        <v>4</v>
      </c>
      <c r="B23" s="27" t="s">
        <v>54</v>
      </c>
      <c r="C23" s="26">
        <v>334436.85</v>
      </c>
      <c r="D23" s="26">
        <v>334436.85</v>
      </c>
      <c r="E23" s="22">
        <v>334436.85</v>
      </c>
      <c r="F23" s="22">
        <v>376746</v>
      </c>
      <c r="G23" s="22">
        <v>1380056.5499999998</v>
      </c>
      <c r="AR23" s="1"/>
      <c r="AS23" s="1"/>
    </row>
    <row r="24" spans="1:45" ht="12.75">
      <c r="A24" s="27" t="s">
        <v>5</v>
      </c>
      <c r="B24" s="27" t="s">
        <v>55</v>
      </c>
      <c r="C24" s="26">
        <v>296366.67</v>
      </c>
      <c r="D24" s="26">
        <v>296366.67</v>
      </c>
      <c r="E24" s="22">
        <v>297672.24</v>
      </c>
      <c r="F24" s="22">
        <v>335895</v>
      </c>
      <c r="G24" s="22">
        <v>1226300.58</v>
      </c>
      <c r="AR24" s="1"/>
      <c r="AS24" s="1"/>
    </row>
    <row r="25" spans="1:45" ht="12.75">
      <c r="A25" s="27" t="s">
        <v>6</v>
      </c>
      <c r="B25" s="27" t="s">
        <v>56</v>
      </c>
      <c r="C25" s="26">
        <v>383897.13</v>
      </c>
      <c r="D25" s="26">
        <v>386931.9</v>
      </c>
      <c r="E25" s="22">
        <v>386931.9</v>
      </c>
      <c r="F25" s="22">
        <v>438540</v>
      </c>
      <c r="G25" s="22">
        <v>1596300.9300000002</v>
      </c>
      <c r="AR25" s="1"/>
      <c r="AS25" s="1"/>
    </row>
    <row r="26" spans="1:45" ht="12.75">
      <c r="A26" s="27" t="s">
        <v>7</v>
      </c>
      <c r="B26" s="27" t="s">
        <v>57</v>
      </c>
      <c r="C26" s="26">
        <v>618269.25</v>
      </c>
      <c r="D26" s="26">
        <v>619338.93</v>
      </c>
      <c r="E26" s="22">
        <v>619338.93</v>
      </c>
      <c r="F26" s="22">
        <v>701944</v>
      </c>
      <c r="G26" s="22">
        <v>2558891.1100000003</v>
      </c>
      <c r="AR26" s="1"/>
      <c r="AS26" s="1"/>
    </row>
    <row r="27" spans="1:45" ht="12.75">
      <c r="A27" s="27" t="s">
        <v>8</v>
      </c>
      <c r="B27" s="27" t="s">
        <v>58</v>
      </c>
      <c r="C27" s="26">
        <v>114887.04</v>
      </c>
      <c r="D27" s="26">
        <v>116083.77</v>
      </c>
      <c r="E27" s="22">
        <v>116083.77</v>
      </c>
      <c r="F27" s="22">
        <v>131567</v>
      </c>
      <c r="G27" s="22">
        <v>478621.58</v>
      </c>
      <c r="AR27" s="1"/>
      <c r="AS27" s="1"/>
    </row>
    <row r="28" spans="1:45" ht="12.75">
      <c r="A28" s="27" t="s">
        <v>10</v>
      </c>
      <c r="B28" s="27" t="s">
        <v>59</v>
      </c>
      <c r="C28" s="26">
        <v>926618.04</v>
      </c>
      <c r="D28" s="26">
        <v>927386.37</v>
      </c>
      <c r="E28" s="22">
        <v>927386.37</v>
      </c>
      <c r="F28" s="22">
        <v>1051078</v>
      </c>
      <c r="G28" s="22">
        <v>3832468.7800000003</v>
      </c>
      <c r="AR28" s="1"/>
      <c r="AS28" s="1"/>
    </row>
    <row r="29" spans="1:45" ht="12.75">
      <c r="A29" s="27" t="s">
        <v>12</v>
      </c>
      <c r="B29" s="27" t="s">
        <v>60</v>
      </c>
      <c r="C29" s="26">
        <v>1258034.22</v>
      </c>
      <c r="D29" s="26">
        <v>1258034.22</v>
      </c>
      <c r="E29" s="22">
        <v>1258034.22</v>
      </c>
      <c r="F29" s="22">
        <v>1425826</v>
      </c>
      <c r="G29" s="22">
        <v>5199928.66</v>
      </c>
      <c r="AR29" s="1"/>
      <c r="AS29" s="1"/>
    </row>
    <row r="30" spans="1:45" ht="12.75">
      <c r="A30" s="27" t="s">
        <v>13</v>
      </c>
      <c r="B30" s="27" t="s">
        <v>61</v>
      </c>
      <c r="C30" s="26">
        <v>436964.64</v>
      </c>
      <c r="D30" s="26">
        <v>436964.64</v>
      </c>
      <c r="E30" s="22">
        <v>436964.64</v>
      </c>
      <c r="F30" s="22">
        <v>494995</v>
      </c>
      <c r="G30" s="22">
        <v>1805888.92</v>
      </c>
      <c r="AR30" s="1"/>
      <c r="AS30" s="1"/>
    </row>
    <row r="31" spans="1:45" ht="25.5">
      <c r="A31" s="27" t="s">
        <v>14</v>
      </c>
      <c r="B31" s="27" t="s">
        <v>62</v>
      </c>
      <c r="C31" s="26">
        <v>2212189.95</v>
      </c>
      <c r="D31" s="26">
        <v>2210964.36</v>
      </c>
      <c r="E31" s="22">
        <v>2210964.36</v>
      </c>
      <c r="F31" s="22">
        <v>2505855</v>
      </c>
      <c r="G31" s="22">
        <v>9139973.67</v>
      </c>
      <c r="AR31" s="1"/>
      <c r="AS31" s="1"/>
    </row>
    <row r="32" spans="1:45" ht="12.75">
      <c r="A32" s="27" t="s">
        <v>15</v>
      </c>
      <c r="B32" s="27" t="s">
        <v>63</v>
      </c>
      <c r="C32" s="26">
        <v>2286913.35</v>
      </c>
      <c r="D32" s="26">
        <v>2287737.75</v>
      </c>
      <c r="E32" s="22">
        <v>2287737.75</v>
      </c>
      <c r="F32" s="22">
        <v>2592868</v>
      </c>
      <c r="G32" s="22">
        <v>9455256.85</v>
      </c>
      <c r="AR32" s="1"/>
      <c r="AS32" s="1"/>
    </row>
    <row r="33" spans="1:45" ht="12.75">
      <c r="A33" s="27" t="s">
        <v>17</v>
      </c>
      <c r="B33" s="27" t="s">
        <v>64</v>
      </c>
      <c r="C33" s="26">
        <v>138358.71</v>
      </c>
      <c r="D33" s="26">
        <v>138358.71</v>
      </c>
      <c r="E33" s="22">
        <v>138358.71</v>
      </c>
      <c r="F33" s="22">
        <v>156813</v>
      </c>
      <c r="G33" s="22">
        <v>571889.13</v>
      </c>
      <c r="AR33" s="1"/>
      <c r="AS33" s="1"/>
    </row>
    <row r="34" spans="1:45" ht="12.75">
      <c r="A34" s="27" t="s">
        <v>19</v>
      </c>
      <c r="B34" s="27" t="s">
        <v>65</v>
      </c>
      <c r="C34" s="26">
        <v>3046356.33</v>
      </c>
      <c r="D34" s="26">
        <v>3046356.33</v>
      </c>
      <c r="E34" s="22">
        <v>3046356.33</v>
      </c>
      <c r="F34" s="22">
        <v>3452418</v>
      </c>
      <c r="G34" s="22">
        <v>12591486.99</v>
      </c>
      <c r="AR34" s="1"/>
      <c r="AS34" s="1"/>
    </row>
    <row r="35" spans="1:45" ht="25.5">
      <c r="A35" s="27" t="s">
        <v>20</v>
      </c>
      <c r="B35" s="27" t="s">
        <v>66</v>
      </c>
      <c r="C35" s="26">
        <v>4455976.8</v>
      </c>
      <c r="D35" s="26">
        <v>4455976.8</v>
      </c>
      <c r="E35" s="22">
        <v>4455976.8</v>
      </c>
      <c r="F35" s="22">
        <v>5050299</v>
      </c>
      <c r="G35" s="22">
        <v>18418229.4</v>
      </c>
      <c r="AR35" s="1"/>
      <c r="AS35" s="1"/>
    </row>
    <row r="36" spans="1:45" ht="25.5">
      <c r="A36" s="27" t="s">
        <v>21</v>
      </c>
      <c r="B36" s="27" t="s">
        <v>67</v>
      </c>
      <c r="C36" s="26">
        <v>1131149.61</v>
      </c>
      <c r="D36" s="26">
        <v>1131149.61</v>
      </c>
      <c r="E36" s="22">
        <v>1131149.61</v>
      </c>
      <c r="F36" s="22">
        <v>1282018</v>
      </c>
      <c r="G36" s="22">
        <v>4675466.83</v>
      </c>
      <c r="AR36" s="1"/>
      <c r="AS36" s="1"/>
    </row>
    <row r="37" spans="1:45" ht="25.5">
      <c r="A37" s="27" t="s">
        <v>23</v>
      </c>
      <c r="B37" s="27" t="s">
        <v>68</v>
      </c>
      <c r="C37" s="26">
        <v>1133813.61</v>
      </c>
      <c r="D37" s="26">
        <v>1132339.2</v>
      </c>
      <c r="E37" s="22">
        <v>1132339.2</v>
      </c>
      <c r="F37" s="22">
        <v>1283367</v>
      </c>
      <c r="G37" s="22">
        <v>4681859.01</v>
      </c>
      <c r="AR37" s="1"/>
      <c r="AS37" s="1"/>
    </row>
    <row r="38" spans="1:45" ht="12.75">
      <c r="A38" s="27" t="s">
        <v>24</v>
      </c>
      <c r="B38" s="27" t="s">
        <v>69</v>
      </c>
      <c r="C38" s="26">
        <v>703312.11</v>
      </c>
      <c r="D38" s="26">
        <v>705733.17</v>
      </c>
      <c r="E38" s="22">
        <v>705733.17</v>
      </c>
      <c r="F38" s="22">
        <v>799861</v>
      </c>
      <c r="G38" s="22">
        <v>2914639.45</v>
      </c>
      <c r="AR38" s="1"/>
      <c r="AS38" s="1"/>
    </row>
    <row r="39" spans="1:7" s="11" customFormat="1" ht="12.75">
      <c r="A39" s="30" t="s">
        <v>25</v>
      </c>
      <c r="B39" s="30" t="s">
        <v>70</v>
      </c>
      <c r="C39" s="29">
        <v>3572806.86</v>
      </c>
      <c r="D39" s="29">
        <v>3575833.38</v>
      </c>
      <c r="E39" s="30">
        <v>3575833.38</v>
      </c>
      <c r="F39" s="30">
        <v>4052765</v>
      </c>
      <c r="G39" s="30">
        <v>14777238.620000001</v>
      </c>
    </row>
    <row r="40" spans="1:45" ht="12.75">
      <c r="A40" s="29" t="s">
        <v>26</v>
      </c>
      <c r="B40" s="26" t="s">
        <v>71</v>
      </c>
      <c r="C40" s="26">
        <v>1637397.72</v>
      </c>
      <c r="D40" s="26">
        <v>1637397.72</v>
      </c>
      <c r="E40" s="22">
        <v>1637397.72</v>
      </c>
      <c r="F40" s="22">
        <v>1855788</v>
      </c>
      <c r="G40" s="22">
        <v>6767981.16</v>
      </c>
      <c r="AR40" s="1"/>
      <c r="AS40" s="1"/>
    </row>
    <row r="41" spans="1:45" ht="12.75">
      <c r="A41" s="26" t="s">
        <v>72</v>
      </c>
      <c r="B41" s="26" t="s">
        <v>73</v>
      </c>
      <c r="C41" s="26">
        <v>4618358.01</v>
      </c>
      <c r="D41" s="26">
        <v>4618358.01</v>
      </c>
      <c r="E41" s="22">
        <v>4618358.01</v>
      </c>
      <c r="F41" s="22">
        <v>5234337</v>
      </c>
      <c r="G41" s="22">
        <v>19089411.03</v>
      </c>
      <c r="AR41" s="1"/>
      <c r="AS41" s="1"/>
    </row>
    <row r="42" spans="1:45" ht="12.75">
      <c r="A42" s="24" t="s">
        <v>39</v>
      </c>
      <c r="B42" s="26"/>
      <c r="C42" s="28">
        <f>SUM(C13:C41)</f>
        <v>63190464.87</v>
      </c>
      <c r="D42" s="28">
        <f>SUM(D13:D41)</f>
        <v>63207020.7</v>
      </c>
      <c r="E42" s="28">
        <f>SUM(E13:E41)</f>
        <v>63211787.82000001</v>
      </c>
      <c r="F42" s="28">
        <f>SUM(F13:F41)</f>
        <v>71633217</v>
      </c>
      <c r="G42" s="28">
        <f>SUM(G13:G41)</f>
        <v>261242490.39000002</v>
      </c>
      <c r="AR42" s="1"/>
      <c r="AS42" s="1"/>
    </row>
    <row r="43" spans="1:45" ht="12.75">
      <c r="A43" s="25" t="s">
        <v>40</v>
      </c>
      <c r="B43" s="26"/>
      <c r="C43" s="26">
        <f>C36+C35+C34+C30+C18</f>
        <v>9965382.66</v>
      </c>
      <c r="D43" s="26">
        <f>D36+D35+D34+D30+D18</f>
        <v>9965382.66</v>
      </c>
      <c r="E43" s="26">
        <f>E36+E35+E34+E30+E18</f>
        <v>9965382.66</v>
      </c>
      <c r="F43" s="26">
        <f>F36+F35+F34+F30+F18</f>
        <v>11294029</v>
      </c>
      <c r="G43" s="26">
        <f>G36+G35+G34+G30+G18</f>
        <v>41190176.980000004</v>
      </c>
      <c r="AR43" s="1"/>
      <c r="AS43" s="1"/>
    </row>
    <row r="44" spans="1:45" ht="12.75">
      <c r="A44"/>
      <c r="B44"/>
      <c r="C44"/>
      <c r="D44"/>
      <c r="E44"/>
      <c r="F44"/>
      <c r="G44"/>
      <c r="H44"/>
      <c r="I44"/>
      <c r="AR44" s="1"/>
      <c r="AS44" s="1"/>
    </row>
    <row r="45" spans="1:45" ht="12.75">
      <c r="A45"/>
      <c r="B45"/>
      <c r="C45"/>
      <c r="D45"/>
      <c r="E45"/>
      <c r="F45"/>
      <c r="G45"/>
      <c r="H45"/>
      <c r="I45"/>
      <c r="AR45" s="1"/>
      <c r="AS45" s="1"/>
    </row>
    <row r="46" spans="1:45" ht="12.75">
      <c r="A46"/>
      <c r="B46"/>
      <c r="C46"/>
      <c r="D46"/>
      <c r="E46"/>
      <c r="F46"/>
      <c r="G46"/>
      <c r="H46"/>
      <c r="I46"/>
      <c r="AR46" s="1"/>
      <c r="AS46" s="1"/>
    </row>
    <row r="47" spans="1:45" ht="12.75">
      <c r="A47"/>
      <c r="B47"/>
      <c r="C47"/>
      <c r="D47"/>
      <c r="E47"/>
      <c r="F47"/>
      <c r="G47"/>
      <c r="H47"/>
      <c r="I47"/>
      <c r="AR47" s="1"/>
      <c r="AS47" s="1"/>
    </row>
    <row r="48" spans="1:45" ht="12.75">
      <c r="A48"/>
      <c r="B48"/>
      <c r="C48"/>
      <c r="D48"/>
      <c r="E48"/>
      <c r="F48"/>
      <c r="G48"/>
      <c r="H48"/>
      <c r="I48"/>
      <c r="AR48" s="1"/>
      <c r="AS48" s="1"/>
    </row>
    <row r="49" spans="1:45" ht="12.75">
      <c r="A49"/>
      <c r="B49"/>
      <c r="C49"/>
      <c r="D49"/>
      <c r="E49"/>
      <c r="F49"/>
      <c r="G49"/>
      <c r="H49"/>
      <c r="I49"/>
      <c r="AR49" s="1"/>
      <c r="AS49" s="1"/>
    </row>
    <row r="50" spans="1:45" ht="12.75">
      <c r="A50"/>
      <c r="B50"/>
      <c r="C50"/>
      <c r="D50"/>
      <c r="E50"/>
      <c r="F50"/>
      <c r="G50"/>
      <c r="H50"/>
      <c r="I50"/>
      <c r="AR50" s="1"/>
      <c r="AS50" s="1"/>
    </row>
    <row r="51" spans="1:45" ht="12.75">
      <c r="A51"/>
      <c r="B51"/>
      <c r="C51"/>
      <c r="D51"/>
      <c r="E51"/>
      <c r="F51"/>
      <c r="G51"/>
      <c r="H51"/>
      <c r="I51"/>
      <c r="AR51" s="1"/>
      <c r="AS51" s="1"/>
    </row>
    <row r="52" spans="1:45" ht="12.75">
      <c r="A52"/>
      <c r="B52"/>
      <c r="C52"/>
      <c r="D52"/>
      <c r="E52"/>
      <c r="F52"/>
      <c r="G52"/>
      <c r="H52"/>
      <c r="I52"/>
      <c r="AR52" s="1"/>
      <c r="AS52" s="1"/>
    </row>
    <row r="53" spans="1:45" ht="12.75">
      <c r="A53"/>
      <c r="B53"/>
      <c r="C53"/>
      <c r="D53"/>
      <c r="E53"/>
      <c r="F53"/>
      <c r="G53"/>
      <c r="H53"/>
      <c r="I53"/>
      <c r="AR53" s="1"/>
      <c r="AS53" s="1"/>
    </row>
    <row r="54" spans="1:45" ht="12.75">
      <c r="A54"/>
      <c r="B54"/>
      <c r="C54"/>
      <c r="D54"/>
      <c r="E54"/>
      <c r="F54"/>
      <c r="G54"/>
      <c r="H54"/>
      <c r="I54"/>
      <c r="AR54" s="1"/>
      <c r="AS54" s="1"/>
    </row>
    <row r="55" spans="1:45" ht="12.75">
      <c r="A55"/>
      <c r="B55"/>
      <c r="C55"/>
      <c r="D55"/>
      <c r="E55"/>
      <c r="F55"/>
      <c r="G55"/>
      <c r="H55"/>
      <c r="I55"/>
      <c r="AR55" s="1"/>
      <c r="AS55" s="1"/>
    </row>
    <row r="56" spans="1:45" ht="12.75">
      <c r="A56"/>
      <c r="B56"/>
      <c r="C56"/>
      <c r="D56"/>
      <c r="E56"/>
      <c r="F56"/>
      <c r="G56"/>
      <c r="H56"/>
      <c r="I56"/>
      <c r="AR56" s="1"/>
      <c r="AS56" s="1"/>
    </row>
    <row r="57" spans="1:45" ht="12.75">
      <c r="A57"/>
      <c r="B57"/>
      <c r="C57"/>
      <c r="D57"/>
      <c r="E57"/>
      <c r="F57"/>
      <c r="G57"/>
      <c r="H57"/>
      <c r="I57"/>
      <c r="AR57" s="1"/>
      <c r="AS57" s="1"/>
    </row>
    <row r="58" spans="1:45" ht="12.75">
      <c r="A58"/>
      <c r="B58"/>
      <c r="C58"/>
      <c r="D58"/>
      <c r="E58"/>
      <c r="F58"/>
      <c r="G58"/>
      <c r="H58"/>
      <c r="I58"/>
      <c r="AR58" s="1"/>
      <c r="AS58" s="1"/>
    </row>
    <row r="59" spans="1:45" ht="12.75">
      <c r="A59"/>
      <c r="B59"/>
      <c r="C59"/>
      <c r="D59"/>
      <c r="E59"/>
      <c r="F59"/>
      <c r="G59"/>
      <c r="H59"/>
      <c r="I59"/>
      <c r="AR59" s="1"/>
      <c r="AS59" s="1"/>
    </row>
    <row r="60" spans="1:45" ht="12.75">
      <c r="A60"/>
      <c r="B60"/>
      <c r="C60"/>
      <c r="D60"/>
      <c r="E60"/>
      <c r="F60"/>
      <c r="G60"/>
      <c r="H60"/>
      <c r="I60"/>
      <c r="AR60" s="1"/>
      <c r="AS60" s="1"/>
    </row>
    <row r="61" spans="1:45" ht="12.75">
      <c r="A61"/>
      <c r="B61"/>
      <c r="C61"/>
      <c r="D61"/>
      <c r="E61"/>
      <c r="F61"/>
      <c r="G61"/>
      <c r="H61"/>
      <c r="I61"/>
      <c r="AR61" s="1"/>
      <c r="AS61" s="1"/>
    </row>
    <row r="62" spans="1:45" ht="12.75">
      <c r="A62"/>
      <c r="B62"/>
      <c r="C62"/>
      <c r="D62"/>
      <c r="E62"/>
      <c r="F62"/>
      <c r="G62"/>
      <c r="H62"/>
      <c r="I62"/>
      <c r="AR62" s="1"/>
      <c r="AS62" s="1"/>
    </row>
    <row r="63" spans="1:45" ht="12.75">
      <c r="A63"/>
      <c r="B63"/>
      <c r="C63"/>
      <c r="D63"/>
      <c r="E63"/>
      <c r="F63"/>
      <c r="G63"/>
      <c r="H63"/>
      <c r="I63"/>
      <c r="AR63" s="1"/>
      <c r="AS63" s="1"/>
    </row>
    <row r="64" spans="1:45" ht="12.75">
      <c r="A64"/>
      <c r="B64"/>
      <c r="C64"/>
      <c r="D64"/>
      <c r="E64"/>
      <c r="F64"/>
      <c r="G64"/>
      <c r="H64"/>
      <c r="I64"/>
      <c r="AR64" s="1"/>
      <c r="AS64" s="1"/>
    </row>
    <row r="65" spans="1:45" ht="12.75">
      <c r="A65"/>
      <c r="B65"/>
      <c r="C65"/>
      <c r="D65"/>
      <c r="E65"/>
      <c r="F65"/>
      <c r="G65"/>
      <c r="H65"/>
      <c r="I65"/>
      <c r="AR65" s="1"/>
      <c r="AS65" s="1"/>
    </row>
    <row r="66" spans="1:45" ht="12.75">
      <c r="A66"/>
      <c r="B66"/>
      <c r="C66"/>
      <c r="D66"/>
      <c r="E66"/>
      <c r="F66"/>
      <c r="G66"/>
      <c r="H66"/>
      <c r="I66"/>
      <c r="AR66" s="1"/>
      <c r="AS66" s="1"/>
    </row>
    <row r="67" spans="1:45" ht="12.75">
      <c r="A67"/>
      <c r="B67"/>
      <c r="C67"/>
      <c r="D67"/>
      <c r="E67"/>
      <c r="F67"/>
      <c r="G67"/>
      <c r="H67"/>
      <c r="I67"/>
      <c r="AR67" s="1"/>
      <c r="AS67" s="1"/>
    </row>
    <row r="68" spans="1:45" ht="12.75">
      <c r="A68"/>
      <c r="B68"/>
      <c r="C68"/>
      <c r="D68"/>
      <c r="E68"/>
      <c r="F68"/>
      <c r="G68"/>
      <c r="H68"/>
      <c r="I68"/>
      <c r="AR68" s="1"/>
      <c r="AS68" s="1"/>
    </row>
    <row r="69" spans="1:45" ht="12.75">
      <c r="A69"/>
      <c r="B69"/>
      <c r="C69"/>
      <c r="D69"/>
      <c r="E69"/>
      <c r="F69"/>
      <c r="G69"/>
      <c r="H69"/>
      <c r="I69"/>
      <c r="AR69" s="1"/>
      <c r="AS69" s="1"/>
    </row>
    <row r="70" spans="1:45" ht="12.75">
      <c r="A70"/>
      <c r="B70"/>
      <c r="C70"/>
      <c r="D70"/>
      <c r="E70"/>
      <c r="F70"/>
      <c r="G70"/>
      <c r="H70"/>
      <c r="I70"/>
      <c r="AR70" s="1"/>
      <c r="AS70" s="1"/>
    </row>
    <row r="71" spans="1:45" ht="12.75">
      <c r="A71"/>
      <c r="B71"/>
      <c r="C71"/>
      <c r="D71"/>
      <c r="E71"/>
      <c r="F71"/>
      <c r="G71"/>
      <c r="H71"/>
      <c r="I71"/>
      <c r="AR71" s="1"/>
      <c r="AS71" s="1"/>
    </row>
    <row r="72" spans="1:45" ht="12.75">
      <c r="A72"/>
      <c r="B72"/>
      <c r="C72"/>
      <c r="D72"/>
      <c r="E72"/>
      <c r="F72"/>
      <c r="G72"/>
      <c r="H72"/>
      <c r="I72"/>
      <c r="AR72" s="1"/>
      <c r="AS72" s="1"/>
    </row>
    <row r="73" spans="1:45" ht="12.75">
      <c r="A73"/>
      <c r="B73"/>
      <c r="C73"/>
      <c r="D73"/>
      <c r="E73"/>
      <c r="F73"/>
      <c r="G73"/>
      <c r="H73"/>
      <c r="I73"/>
      <c r="AR73" s="1"/>
      <c r="AS73" s="1"/>
    </row>
    <row r="74" spans="1:45" ht="12.75">
      <c r="A74"/>
      <c r="B74"/>
      <c r="C74"/>
      <c r="D74"/>
      <c r="E74"/>
      <c r="F74"/>
      <c r="G74"/>
      <c r="H74"/>
      <c r="I74"/>
      <c r="AR74" s="1"/>
      <c r="AS74" s="1"/>
    </row>
    <row r="75" spans="1:45" ht="12.75">
      <c r="A75"/>
      <c r="B75"/>
      <c r="C75"/>
      <c r="D75"/>
      <c r="E75"/>
      <c r="F75"/>
      <c r="G75"/>
      <c r="H75"/>
      <c r="I75"/>
      <c r="AR75" s="1"/>
      <c r="AS75" s="1"/>
    </row>
    <row r="76" spans="1:59" ht="12.75">
      <c r="A76"/>
      <c r="B76"/>
      <c r="C76"/>
      <c r="D76"/>
      <c r="E76"/>
      <c r="F76"/>
      <c r="G76"/>
      <c r="H76"/>
      <c r="I76"/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</row>
    <row r="77" spans="1:59" ht="12.75">
      <c r="A77"/>
      <c r="B77"/>
      <c r="C77"/>
      <c r="D77"/>
      <c r="E77"/>
      <c r="F77"/>
      <c r="G77"/>
      <c r="H77"/>
      <c r="I77"/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2"/>
  <sheetViews>
    <sheetView zoomScalePageLayoutView="0" workbookViewId="0" topLeftCell="A1">
      <pane xSplit="2" ySplit="12" topLeftCell="C13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9" sqref="A9:IV9"/>
    </sheetView>
  </sheetViews>
  <sheetFormatPr defaultColWidth="9.140625" defaultRowHeight="12.75"/>
  <cols>
    <col min="1" max="1" width="25.28125" style="1" customWidth="1"/>
    <col min="2" max="2" width="29.710937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16" s="6" customFormat="1" ht="69.75" customHeight="1">
      <c r="C1" s="7"/>
      <c r="D1" s="7"/>
      <c r="E1" s="7"/>
      <c r="F1" s="33" t="str">
        <f>'АМП леч '!F1:G1</f>
        <v>Приложение № 7.19.1*
к Протоколу №10 от 26.10.18
</v>
      </c>
      <c r="G1" s="33"/>
      <c r="O1" s="7"/>
      <c r="P1" s="7"/>
    </row>
    <row r="2" spans="3:16" s="6" customFormat="1" ht="15">
      <c r="C2" s="7"/>
      <c r="D2" s="7"/>
      <c r="E2" s="7"/>
      <c r="F2" s="7"/>
      <c r="G2" s="7"/>
      <c r="O2" s="7"/>
      <c r="P2" s="7"/>
    </row>
    <row r="3" spans="1:16" s="6" customFormat="1" ht="38.25" customHeight="1">
      <c r="A3" s="34" t="s">
        <v>27</v>
      </c>
      <c r="B3" s="34"/>
      <c r="C3" s="34"/>
      <c r="D3" s="34"/>
      <c r="E3" s="34"/>
      <c r="F3" s="8"/>
      <c r="G3" s="8"/>
      <c r="O3" s="7"/>
      <c r="P3" s="7"/>
    </row>
    <row r="4" spans="1:16" s="6" customFormat="1" ht="16.5" customHeight="1">
      <c r="A4" s="34" t="s">
        <v>74</v>
      </c>
      <c r="B4" s="34"/>
      <c r="C4" s="34"/>
      <c r="D4" s="34"/>
      <c r="E4" s="34"/>
      <c r="F4" s="8"/>
      <c r="G4" s="8"/>
      <c r="O4" s="7"/>
      <c r="P4" s="7"/>
    </row>
    <row r="5" spans="1:16" s="11" customFormat="1" ht="42.75" customHeight="1">
      <c r="A5" s="35" t="s">
        <v>28</v>
      </c>
      <c r="B5" s="35"/>
      <c r="C5" s="35"/>
      <c r="D5" s="35"/>
      <c r="E5" s="10"/>
      <c r="F5" s="10"/>
      <c r="G5" s="10"/>
      <c r="O5" s="12"/>
      <c r="P5" s="12"/>
    </row>
    <row r="6" spans="1:16" s="11" customFormat="1" ht="15">
      <c r="A6" s="9"/>
      <c r="B6" s="9"/>
      <c r="C6" s="9"/>
      <c r="D6" s="9"/>
      <c r="E6" s="9"/>
      <c r="F6" s="10"/>
      <c r="G6" s="10"/>
      <c r="O6" s="12"/>
      <c r="P6" s="12"/>
    </row>
    <row r="7" spans="1:16" s="11" customFormat="1" ht="15">
      <c r="A7" s="9"/>
      <c r="B7" s="9"/>
      <c r="C7" s="9"/>
      <c r="D7" s="9"/>
      <c r="E7" s="9"/>
      <c r="F7" s="10"/>
      <c r="G7" s="10"/>
      <c r="O7" s="12"/>
      <c r="P7" s="12"/>
    </row>
    <row r="8" spans="1:16" s="5" customFormat="1" ht="15">
      <c r="A8" s="13" t="s">
        <v>38</v>
      </c>
      <c r="B8" s="14"/>
      <c r="C8" s="9"/>
      <c r="D8" s="9"/>
      <c r="E8" s="9"/>
      <c r="F8" s="15"/>
      <c r="G8" s="15"/>
      <c r="O8" s="15"/>
      <c r="P8" s="15"/>
    </row>
    <row r="9" spans="1:7" s="5" customFormat="1" ht="15">
      <c r="A9" s="16" t="s">
        <v>41</v>
      </c>
      <c r="B9" s="16"/>
      <c r="C9" s="17"/>
      <c r="D9" s="9"/>
      <c r="E9" s="9"/>
      <c r="F9" s="15"/>
      <c r="G9" s="15"/>
    </row>
    <row r="10" spans="1:7" s="11" customFormat="1" ht="12.75">
      <c r="A10" s="18"/>
      <c r="B10" s="18"/>
      <c r="C10" s="19"/>
      <c r="D10" s="20"/>
      <c r="E10" s="20"/>
      <c r="F10" s="12"/>
      <c r="G10" s="12"/>
    </row>
    <row r="11" spans="1:7" s="11" customFormat="1" ht="20.25" customHeight="1">
      <c r="A11" s="36" t="s">
        <v>30</v>
      </c>
      <c r="B11" s="38" t="s">
        <v>31</v>
      </c>
      <c r="C11" s="40" t="s">
        <v>32</v>
      </c>
      <c r="D11" s="40"/>
      <c r="E11" s="40"/>
      <c r="F11" s="40"/>
      <c r="G11" s="31" t="s">
        <v>33</v>
      </c>
    </row>
    <row r="12" spans="1:7" s="11" customFormat="1" ht="24" customHeight="1">
      <c r="A12" s="37"/>
      <c r="B12" s="39"/>
      <c r="C12" s="21" t="s">
        <v>34</v>
      </c>
      <c r="D12" s="21" t="s">
        <v>35</v>
      </c>
      <c r="E12" s="21" t="s">
        <v>36</v>
      </c>
      <c r="F12" s="21" t="s">
        <v>37</v>
      </c>
      <c r="G12" s="32"/>
    </row>
    <row r="13" spans="1:45" ht="25.5">
      <c r="A13" s="27" t="s">
        <v>11</v>
      </c>
      <c r="B13" s="27" t="s">
        <v>43</v>
      </c>
      <c r="C13" s="26">
        <v>116084.13</v>
      </c>
      <c r="D13" s="26">
        <v>116084.13</v>
      </c>
      <c r="E13" s="22">
        <v>116084.13</v>
      </c>
      <c r="F13" s="22">
        <v>130762</v>
      </c>
      <c r="G13" s="22">
        <v>479014.39</v>
      </c>
      <c r="AR13" s="1"/>
      <c r="AS13" s="1"/>
    </row>
    <row r="14" spans="1:45" ht="12.75">
      <c r="A14" s="27" t="s">
        <v>16</v>
      </c>
      <c r="B14" s="27" t="s">
        <v>44</v>
      </c>
      <c r="C14" s="26">
        <v>3122464.29</v>
      </c>
      <c r="D14" s="26">
        <v>3122464.29</v>
      </c>
      <c r="E14" s="22">
        <v>3122464.29</v>
      </c>
      <c r="F14" s="22">
        <v>3538044</v>
      </c>
      <c r="G14" s="22">
        <v>12905436.870000001</v>
      </c>
      <c r="AR14" s="1"/>
      <c r="AS14" s="1"/>
    </row>
    <row r="15" spans="1:45" ht="12.75">
      <c r="A15" s="27" t="s">
        <v>16</v>
      </c>
      <c r="B15" s="27" t="s">
        <v>75</v>
      </c>
      <c r="C15" s="26">
        <v>1398051.09</v>
      </c>
      <c r="D15" s="26">
        <v>1398051.09</v>
      </c>
      <c r="E15" s="22">
        <v>1398051.09</v>
      </c>
      <c r="F15" s="22">
        <v>1583801</v>
      </c>
      <c r="G15" s="22">
        <v>5777954.2700000005</v>
      </c>
      <c r="AR15" s="1"/>
      <c r="AS15" s="1"/>
    </row>
    <row r="16" spans="1:45" ht="12.75">
      <c r="A16" s="27" t="s">
        <v>16</v>
      </c>
      <c r="B16" s="27" t="s">
        <v>76</v>
      </c>
      <c r="C16" s="26">
        <v>283207.68</v>
      </c>
      <c r="D16" s="26">
        <v>282838.92</v>
      </c>
      <c r="E16" s="22">
        <v>283207.68</v>
      </c>
      <c r="F16" s="22">
        <v>320556</v>
      </c>
      <c r="G16" s="22">
        <v>1169810.28</v>
      </c>
      <c r="AR16" s="1"/>
      <c r="AS16" s="1"/>
    </row>
    <row r="17" spans="1:45" ht="12.75">
      <c r="A17" s="27" t="s">
        <v>22</v>
      </c>
      <c r="B17" s="27" t="s">
        <v>77</v>
      </c>
      <c r="C17" s="26">
        <v>534466.8</v>
      </c>
      <c r="D17" s="26">
        <v>534466.8</v>
      </c>
      <c r="E17" s="22">
        <v>534466.8</v>
      </c>
      <c r="F17" s="22">
        <v>604296</v>
      </c>
      <c r="G17" s="22">
        <v>2207696.4000000004</v>
      </c>
      <c r="AR17" s="1"/>
      <c r="AS17" s="1"/>
    </row>
    <row r="18" spans="1:45" ht="12.75">
      <c r="A18" s="27" t="s">
        <v>22</v>
      </c>
      <c r="B18" s="27" t="s">
        <v>78</v>
      </c>
      <c r="C18" s="26">
        <v>32109</v>
      </c>
      <c r="D18" s="26">
        <v>31466.82</v>
      </c>
      <c r="E18" s="22">
        <v>32109</v>
      </c>
      <c r="F18" s="22">
        <v>35663</v>
      </c>
      <c r="G18" s="22">
        <v>131347.82</v>
      </c>
      <c r="AR18" s="1"/>
      <c r="AS18" s="1"/>
    </row>
    <row r="19" spans="1:45" ht="12.75">
      <c r="A19" s="27" t="s">
        <v>22</v>
      </c>
      <c r="B19" s="27" t="s">
        <v>45</v>
      </c>
      <c r="C19" s="26">
        <v>785362.05</v>
      </c>
      <c r="D19" s="26">
        <v>785362.05</v>
      </c>
      <c r="E19" s="22">
        <v>785362.05</v>
      </c>
      <c r="F19" s="22">
        <v>889533</v>
      </c>
      <c r="G19" s="22">
        <v>3245619.1500000004</v>
      </c>
      <c r="AR19" s="1"/>
      <c r="AS19" s="1"/>
    </row>
    <row r="20" spans="1:45" ht="25.5">
      <c r="A20" s="27" t="s">
        <v>0</v>
      </c>
      <c r="B20" s="27" t="s">
        <v>79</v>
      </c>
      <c r="C20" s="26">
        <v>249663.69</v>
      </c>
      <c r="D20" s="26">
        <v>249663.69</v>
      </c>
      <c r="E20" s="22">
        <v>249930.72</v>
      </c>
      <c r="F20" s="22">
        <v>282957</v>
      </c>
      <c r="G20" s="22">
        <v>1032215.1</v>
      </c>
      <c r="AR20" s="1"/>
      <c r="AS20" s="1"/>
    </row>
    <row r="21" spans="1:45" ht="25.5">
      <c r="A21" s="27" t="s">
        <v>9</v>
      </c>
      <c r="B21" s="27" t="s">
        <v>80</v>
      </c>
      <c r="C21" s="26">
        <v>374629.05</v>
      </c>
      <c r="D21" s="26">
        <v>374629.05</v>
      </c>
      <c r="E21" s="22">
        <v>374629.05</v>
      </c>
      <c r="F21" s="22">
        <v>424284</v>
      </c>
      <c r="G21" s="22">
        <v>1548171.15</v>
      </c>
      <c r="AR21" s="1"/>
      <c r="AS21" s="1"/>
    </row>
    <row r="22" spans="1:45" ht="12.75">
      <c r="A22" s="27" t="s">
        <v>9</v>
      </c>
      <c r="B22" s="27" t="s">
        <v>46</v>
      </c>
      <c r="C22" s="26">
        <v>511033.59</v>
      </c>
      <c r="D22" s="26">
        <v>511033.59</v>
      </c>
      <c r="E22" s="22">
        <v>511033.59</v>
      </c>
      <c r="F22" s="22">
        <v>579713</v>
      </c>
      <c r="G22" s="22">
        <v>2112813.77</v>
      </c>
      <c r="AR22" s="1"/>
      <c r="AS22" s="1"/>
    </row>
    <row r="23" spans="1:45" ht="25.5">
      <c r="A23" s="27" t="s">
        <v>9</v>
      </c>
      <c r="B23" s="27" t="s">
        <v>47</v>
      </c>
      <c r="C23" s="26">
        <v>850925.85</v>
      </c>
      <c r="D23" s="26">
        <v>850925.85</v>
      </c>
      <c r="E23" s="22">
        <v>851343.78</v>
      </c>
      <c r="F23" s="22">
        <v>964398</v>
      </c>
      <c r="G23" s="22">
        <v>3517593.48</v>
      </c>
      <c r="AR23" s="1"/>
      <c r="AS23" s="1"/>
    </row>
    <row r="24" spans="1:45" ht="25.5">
      <c r="A24" s="27" t="s">
        <v>9</v>
      </c>
      <c r="B24" s="27" t="s">
        <v>81</v>
      </c>
      <c r="C24" s="26">
        <v>516508.68</v>
      </c>
      <c r="D24" s="26">
        <v>516508.68</v>
      </c>
      <c r="E24" s="22">
        <v>516508.68</v>
      </c>
      <c r="F24" s="22">
        <v>585120</v>
      </c>
      <c r="G24" s="22">
        <v>2134646.04</v>
      </c>
      <c r="AR24" s="1"/>
      <c r="AS24" s="1"/>
    </row>
    <row r="25" spans="1:45" ht="12.75">
      <c r="A25" s="27" t="s">
        <v>18</v>
      </c>
      <c r="B25" s="27" t="s">
        <v>82</v>
      </c>
      <c r="C25" s="26">
        <v>7603.08</v>
      </c>
      <c r="D25" s="26">
        <v>7603.08</v>
      </c>
      <c r="E25" s="22">
        <v>2459.82</v>
      </c>
      <c r="F25" s="22">
        <v>0</v>
      </c>
      <c r="G25" s="22">
        <v>17665.98</v>
      </c>
      <c r="AR25" s="1"/>
      <c r="AS25" s="1"/>
    </row>
    <row r="26" spans="1:45" ht="12.75">
      <c r="A26" s="27" t="s">
        <v>18</v>
      </c>
      <c r="B26" s="27" t="s">
        <v>83</v>
      </c>
      <c r="C26" s="26">
        <v>74465.46</v>
      </c>
      <c r="D26" s="26">
        <v>74465.46</v>
      </c>
      <c r="E26" s="22">
        <v>79385.1</v>
      </c>
      <c r="F26" s="22">
        <v>94787</v>
      </c>
      <c r="G26" s="22">
        <v>323103.02</v>
      </c>
      <c r="AR26" s="1"/>
      <c r="AS26" s="1"/>
    </row>
    <row r="27" spans="1:45" ht="25.5">
      <c r="A27" s="27" t="s">
        <v>1</v>
      </c>
      <c r="B27" s="27" t="s">
        <v>49</v>
      </c>
      <c r="C27" s="26">
        <v>19985.97</v>
      </c>
      <c r="D27" s="26">
        <v>19985.97</v>
      </c>
      <c r="E27" s="22">
        <v>19985.97</v>
      </c>
      <c r="F27" s="22">
        <v>22124</v>
      </c>
      <c r="G27" s="22">
        <v>82081.91</v>
      </c>
      <c r="AR27" s="1"/>
      <c r="AS27" s="1"/>
    </row>
    <row r="28" spans="1:45" ht="12.75">
      <c r="A28" s="27" t="s">
        <v>2</v>
      </c>
      <c r="B28" s="27" t="s">
        <v>50</v>
      </c>
      <c r="C28" s="26">
        <v>7179.45</v>
      </c>
      <c r="D28" s="26">
        <v>7179.45</v>
      </c>
      <c r="E28" s="22">
        <v>3350.4</v>
      </c>
      <c r="F28" s="22">
        <v>0</v>
      </c>
      <c r="G28" s="22">
        <v>17709.3</v>
      </c>
      <c r="AR28" s="1"/>
      <c r="AS28" s="1"/>
    </row>
    <row r="29" spans="1:45" ht="12.75">
      <c r="A29" s="27" t="s">
        <v>51</v>
      </c>
      <c r="B29" s="27" t="s">
        <v>52</v>
      </c>
      <c r="C29" s="26">
        <v>0</v>
      </c>
      <c r="D29" s="26">
        <v>0</v>
      </c>
      <c r="E29" s="22">
        <v>3817.35</v>
      </c>
      <c r="F29" s="22">
        <v>7788</v>
      </c>
      <c r="G29" s="22">
        <v>11605.35</v>
      </c>
      <c r="AR29" s="1"/>
      <c r="AS29" s="1"/>
    </row>
    <row r="30" spans="1:45" ht="12.75">
      <c r="A30" s="27" t="s">
        <v>3</v>
      </c>
      <c r="B30" s="27" t="s">
        <v>53</v>
      </c>
      <c r="C30" s="26">
        <v>182259</v>
      </c>
      <c r="D30" s="26">
        <v>182259</v>
      </c>
      <c r="E30" s="22">
        <v>182259</v>
      </c>
      <c r="F30" s="22">
        <v>206939</v>
      </c>
      <c r="G30" s="22">
        <v>753716</v>
      </c>
      <c r="AR30" s="1"/>
      <c r="AS30" s="1"/>
    </row>
    <row r="31" spans="1:45" ht="12.75">
      <c r="A31" s="27" t="s">
        <v>4</v>
      </c>
      <c r="B31" s="27" t="s">
        <v>54</v>
      </c>
      <c r="C31" s="26">
        <v>357034.5</v>
      </c>
      <c r="D31" s="26">
        <v>357034.5</v>
      </c>
      <c r="E31" s="22">
        <v>357034.5</v>
      </c>
      <c r="F31" s="22">
        <v>404646</v>
      </c>
      <c r="G31" s="22">
        <v>1475749.5</v>
      </c>
      <c r="AR31" s="1"/>
      <c r="AS31" s="1"/>
    </row>
    <row r="32" spans="1:45" ht="12.75">
      <c r="A32" s="27" t="s">
        <v>5</v>
      </c>
      <c r="B32" s="27" t="s">
        <v>55</v>
      </c>
      <c r="C32" s="26">
        <v>254594.34</v>
      </c>
      <c r="D32" s="26">
        <v>254594.34</v>
      </c>
      <c r="E32" s="22">
        <v>254594.34</v>
      </c>
      <c r="F32" s="22">
        <v>288545</v>
      </c>
      <c r="G32" s="22">
        <v>1052328.02</v>
      </c>
      <c r="AR32" s="1"/>
      <c r="AS32" s="1"/>
    </row>
    <row r="33" spans="1:45" ht="12.75">
      <c r="A33" s="27" t="s">
        <v>6</v>
      </c>
      <c r="B33" s="27" t="s">
        <v>56</v>
      </c>
      <c r="C33" s="26">
        <v>35273.55</v>
      </c>
      <c r="D33" s="26">
        <v>34730.88</v>
      </c>
      <c r="E33" s="22">
        <v>35273.55</v>
      </c>
      <c r="F33" s="22">
        <v>39362</v>
      </c>
      <c r="G33" s="22">
        <v>144639.97999999998</v>
      </c>
      <c r="AR33" s="1"/>
      <c r="AS33" s="1"/>
    </row>
    <row r="34" spans="1:45" ht="12.75">
      <c r="A34" s="27" t="s">
        <v>7</v>
      </c>
      <c r="B34" s="27" t="s">
        <v>57</v>
      </c>
      <c r="C34" s="26">
        <v>51699.39</v>
      </c>
      <c r="D34" s="26">
        <v>51211.65</v>
      </c>
      <c r="E34" s="22">
        <v>51699.39</v>
      </c>
      <c r="F34" s="22">
        <v>58041</v>
      </c>
      <c r="G34" s="22">
        <v>212651.43</v>
      </c>
      <c r="AR34" s="1"/>
      <c r="AS34" s="1"/>
    </row>
    <row r="35" spans="1:45" ht="12.75">
      <c r="A35" s="27" t="s">
        <v>8</v>
      </c>
      <c r="B35" s="27" t="s">
        <v>58</v>
      </c>
      <c r="C35" s="26">
        <v>13922.58</v>
      </c>
      <c r="D35" s="26">
        <v>13317.27</v>
      </c>
      <c r="E35" s="22">
        <v>13922.58</v>
      </c>
      <c r="F35" s="22">
        <v>15093</v>
      </c>
      <c r="G35" s="22">
        <v>56255.43</v>
      </c>
      <c r="AR35" s="1"/>
      <c r="AS35" s="1"/>
    </row>
    <row r="36" spans="1:45" ht="12.75">
      <c r="A36" s="27" t="s">
        <v>10</v>
      </c>
      <c r="B36" s="27" t="s">
        <v>59</v>
      </c>
      <c r="C36" s="26">
        <v>349739.52</v>
      </c>
      <c r="D36" s="26">
        <v>349459.29</v>
      </c>
      <c r="E36" s="22">
        <v>349739.52</v>
      </c>
      <c r="F36" s="22">
        <v>396060</v>
      </c>
      <c r="G36" s="22">
        <v>1444998.33</v>
      </c>
      <c r="AR36" s="1"/>
      <c r="AS36" s="1"/>
    </row>
    <row r="37" spans="1:45" ht="12.75">
      <c r="A37" s="27" t="s">
        <v>12</v>
      </c>
      <c r="B37" s="27" t="s">
        <v>60</v>
      </c>
      <c r="C37" s="26">
        <v>197324.55</v>
      </c>
      <c r="D37" s="26">
        <v>197929.83</v>
      </c>
      <c r="E37" s="22">
        <v>197929.83</v>
      </c>
      <c r="F37" s="22">
        <v>224324</v>
      </c>
      <c r="G37" s="22">
        <v>817508.21</v>
      </c>
      <c r="AR37" s="1"/>
      <c r="AS37" s="1"/>
    </row>
    <row r="38" spans="1:45" ht="12.75">
      <c r="A38" s="27" t="s">
        <v>13</v>
      </c>
      <c r="B38" s="27" t="s">
        <v>84</v>
      </c>
      <c r="C38" s="26">
        <v>8628.18</v>
      </c>
      <c r="D38" s="26">
        <v>8628.18</v>
      </c>
      <c r="E38" s="22">
        <v>2791.47</v>
      </c>
      <c r="F38" s="22">
        <v>0</v>
      </c>
      <c r="G38" s="22">
        <v>20047.83</v>
      </c>
      <c r="AR38" s="1"/>
      <c r="AS38" s="1"/>
    </row>
    <row r="39" spans="1:45" ht="12.75">
      <c r="A39" s="27" t="s">
        <v>13</v>
      </c>
      <c r="B39" s="27" t="s">
        <v>85</v>
      </c>
      <c r="C39" s="26">
        <v>42379.59</v>
      </c>
      <c r="D39" s="26">
        <v>42125.82</v>
      </c>
      <c r="E39" s="22">
        <v>47962.53</v>
      </c>
      <c r="F39" s="22">
        <v>57522</v>
      </c>
      <c r="G39" s="22">
        <v>189989.94</v>
      </c>
      <c r="AR39" s="1"/>
      <c r="AS39" s="1"/>
    </row>
    <row r="40" spans="1:45" ht="38.25">
      <c r="A40" s="27" t="s">
        <v>14</v>
      </c>
      <c r="B40" s="27" t="s">
        <v>62</v>
      </c>
      <c r="C40" s="26">
        <v>327466.29</v>
      </c>
      <c r="D40" s="26">
        <v>327466.29</v>
      </c>
      <c r="E40" s="22">
        <v>327466.29</v>
      </c>
      <c r="F40" s="22">
        <v>371134</v>
      </c>
      <c r="G40" s="22">
        <v>1353532.8699999999</v>
      </c>
      <c r="AR40" s="1"/>
      <c r="AS40" s="1"/>
    </row>
    <row r="41" spans="1:45" ht="12.75">
      <c r="A41" s="27" t="s">
        <v>15</v>
      </c>
      <c r="B41" s="27" t="s">
        <v>63</v>
      </c>
      <c r="C41" s="26">
        <v>382692.45</v>
      </c>
      <c r="D41" s="26">
        <v>382312.05</v>
      </c>
      <c r="E41" s="22">
        <v>382692.45</v>
      </c>
      <c r="F41" s="22">
        <v>433294</v>
      </c>
      <c r="G41" s="22">
        <v>1580990.95</v>
      </c>
      <c r="AR41" s="1"/>
      <c r="AS41" s="1"/>
    </row>
    <row r="42" spans="1:45" ht="12.75">
      <c r="A42" s="27" t="s">
        <v>17</v>
      </c>
      <c r="B42" s="27" t="s">
        <v>64</v>
      </c>
      <c r="C42" s="26">
        <v>9041.4</v>
      </c>
      <c r="D42" s="26">
        <v>9041.4</v>
      </c>
      <c r="E42" s="22">
        <v>9041.4</v>
      </c>
      <c r="F42" s="22">
        <v>10247</v>
      </c>
      <c r="G42" s="22">
        <v>37371.2</v>
      </c>
      <c r="AR42" s="1"/>
      <c r="AS42" s="1"/>
    </row>
    <row r="43" spans="1:45" ht="25.5">
      <c r="A43" s="27" t="s">
        <v>19</v>
      </c>
      <c r="B43" s="27" t="s">
        <v>86</v>
      </c>
      <c r="C43" s="26">
        <v>46693.68</v>
      </c>
      <c r="D43" s="26">
        <v>46693.68</v>
      </c>
      <c r="E43" s="22">
        <v>15733.74</v>
      </c>
      <c r="F43" s="22">
        <v>0</v>
      </c>
      <c r="G43" s="22">
        <v>109121.1</v>
      </c>
      <c r="AR43" s="1"/>
      <c r="AS43" s="1"/>
    </row>
    <row r="44" spans="1:45" ht="12.75">
      <c r="A44" s="27" t="s">
        <v>19</v>
      </c>
      <c r="B44" s="27" t="s">
        <v>87</v>
      </c>
      <c r="C44" s="26">
        <v>281430.93</v>
      </c>
      <c r="D44" s="26">
        <v>281430.93</v>
      </c>
      <c r="E44" s="22">
        <v>312644.64</v>
      </c>
      <c r="F44" s="22">
        <v>371305</v>
      </c>
      <c r="G44" s="22">
        <v>1246811.5</v>
      </c>
      <c r="AR44" s="1"/>
      <c r="AS44" s="1"/>
    </row>
    <row r="45" spans="1:45" ht="25.5">
      <c r="A45" s="27" t="s">
        <v>20</v>
      </c>
      <c r="B45" s="27" t="s">
        <v>88</v>
      </c>
      <c r="C45" s="26">
        <v>79937.55</v>
      </c>
      <c r="D45" s="26">
        <v>79937.55</v>
      </c>
      <c r="E45" s="22">
        <v>26392.08</v>
      </c>
      <c r="F45" s="22">
        <v>0</v>
      </c>
      <c r="G45" s="22">
        <v>186267.18</v>
      </c>
      <c r="AR45" s="1"/>
      <c r="AS45" s="1"/>
    </row>
    <row r="46" spans="1:45" ht="25.5">
      <c r="A46" s="27" t="s">
        <v>20</v>
      </c>
      <c r="B46" s="27" t="s">
        <v>89</v>
      </c>
      <c r="C46" s="26">
        <v>281430.93</v>
      </c>
      <c r="D46" s="26">
        <v>281430.93</v>
      </c>
      <c r="E46" s="22">
        <v>335230.17</v>
      </c>
      <c r="F46" s="22">
        <v>408695</v>
      </c>
      <c r="G46" s="22">
        <v>1306787.03</v>
      </c>
      <c r="AR46" s="1"/>
      <c r="AS46" s="1"/>
    </row>
    <row r="47" spans="1:45" ht="25.5">
      <c r="A47" s="27" t="s">
        <v>21</v>
      </c>
      <c r="B47" s="27" t="s">
        <v>90</v>
      </c>
      <c r="C47" s="26">
        <v>25630.77</v>
      </c>
      <c r="D47" s="26">
        <v>25630.77</v>
      </c>
      <c r="E47" s="22">
        <v>8628.18</v>
      </c>
      <c r="F47" s="22">
        <v>0</v>
      </c>
      <c r="G47" s="22">
        <v>59889.72</v>
      </c>
      <c r="AR47" s="1"/>
      <c r="AS47" s="1"/>
    </row>
    <row r="48" spans="1:45" ht="25.5">
      <c r="A48" s="27" t="s">
        <v>21</v>
      </c>
      <c r="B48" s="27" t="s">
        <v>91</v>
      </c>
      <c r="C48" s="26">
        <v>155053.47</v>
      </c>
      <c r="D48" s="26">
        <v>154799.7</v>
      </c>
      <c r="E48" s="22">
        <v>171802.29</v>
      </c>
      <c r="F48" s="22">
        <v>204204</v>
      </c>
      <c r="G48" s="22">
        <v>685859.4600000001</v>
      </c>
      <c r="AR48" s="1"/>
      <c r="AS48" s="1"/>
    </row>
    <row r="49" spans="1:45" ht="12.75">
      <c r="A49" s="27" t="s">
        <v>23</v>
      </c>
      <c r="B49" s="27" t="s">
        <v>68</v>
      </c>
      <c r="C49" s="26">
        <v>233391.45</v>
      </c>
      <c r="D49" s="26">
        <v>233391.45</v>
      </c>
      <c r="E49" s="22">
        <v>233835.18</v>
      </c>
      <c r="F49" s="22">
        <v>264515</v>
      </c>
      <c r="G49" s="22">
        <v>965133.0800000001</v>
      </c>
      <c r="AR49" s="1"/>
      <c r="AS49" s="1"/>
    </row>
    <row r="50" spans="1:45" ht="12.75">
      <c r="A50" s="27" t="s">
        <v>24</v>
      </c>
      <c r="B50" s="27" t="s">
        <v>69</v>
      </c>
      <c r="C50" s="26">
        <v>118938.03</v>
      </c>
      <c r="D50" s="26">
        <v>118938.03</v>
      </c>
      <c r="E50" s="22">
        <v>118938.03</v>
      </c>
      <c r="F50" s="22">
        <v>135387</v>
      </c>
      <c r="G50" s="22">
        <v>492201.08999999997</v>
      </c>
      <c r="AR50" s="1"/>
      <c r="AS50" s="1"/>
    </row>
    <row r="51" spans="1:45" ht="12.75">
      <c r="A51" s="27" t="s">
        <v>25</v>
      </c>
      <c r="B51" s="27" t="s">
        <v>70</v>
      </c>
      <c r="C51" s="26">
        <v>235306.89</v>
      </c>
      <c r="D51" s="26">
        <v>234878.28</v>
      </c>
      <c r="E51" s="22">
        <v>235306.89</v>
      </c>
      <c r="F51" s="22">
        <v>266200</v>
      </c>
      <c r="G51" s="22">
        <v>971692.06</v>
      </c>
      <c r="AR51" s="1"/>
      <c r="AS51" s="1"/>
    </row>
    <row r="52" spans="1:45" ht="12.75">
      <c r="A52" s="27" t="s">
        <v>26</v>
      </c>
      <c r="B52" s="27" t="s">
        <v>71</v>
      </c>
      <c r="C52" s="26">
        <v>218759.07</v>
      </c>
      <c r="D52" s="26">
        <v>218759.07</v>
      </c>
      <c r="E52" s="22">
        <v>218759.07</v>
      </c>
      <c r="F52" s="22">
        <v>248492</v>
      </c>
      <c r="G52" s="22">
        <v>904769.21</v>
      </c>
      <c r="AR52" s="1"/>
      <c r="AS52" s="1"/>
    </row>
    <row r="53" spans="1:45" ht="102">
      <c r="A53" s="27" t="s">
        <v>72</v>
      </c>
      <c r="B53" s="27" t="s">
        <v>73</v>
      </c>
      <c r="C53" s="26">
        <v>208068.3</v>
      </c>
      <c r="D53" s="26">
        <v>208068.3</v>
      </c>
      <c r="E53" s="22">
        <v>208068.3</v>
      </c>
      <c r="F53" s="22">
        <v>235812</v>
      </c>
      <c r="G53" s="22">
        <v>860016.8999999999</v>
      </c>
      <c r="AR53" s="1"/>
      <c r="AS53" s="1"/>
    </row>
    <row r="54" spans="1:45" ht="12.75">
      <c r="A54" s="24" t="s">
        <v>39</v>
      </c>
      <c r="B54" s="24"/>
      <c r="C54" s="28">
        <f>SUM(C13:C53)</f>
        <v>12980436.27</v>
      </c>
      <c r="D54" s="28">
        <f>SUM(D13:D53)</f>
        <v>12976798.109999998</v>
      </c>
      <c r="E54" s="28">
        <f>SUM(E13:E53)</f>
        <v>12981934.92</v>
      </c>
      <c r="F54" s="28">
        <f>SUM(F13:F53)</f>
        <v>14703643</v>
      </c>
      <c r="G54" s="28">
        <f>SUM(G13:G53)</f>
        <v>53642812.3</v>
      </c>
      <c r="AR54" s="1"/>
      <c r="AS54" s="1"/>
    </row>
    <row r="55" spans="1:45" ht="12.75">
      <c r="A55" s="25" t="s">
        <v>40</v>
      </c>
      <c r="B55" s="23"/>
      <c r="C55" s="26">
        <f>C48+C47+C46+C45+C44+C43+C39+C38+C26+C25</f>
        <v>1003253.6399999999</v>
      </c>
      <c r="D55" s="26">
        <f>D48+D47+D46+D45+D44+D43+D39+D38+D26+D25</f>
        <v>1002746.1000000001</v>
      </c>
      <c r="E55" s="26">
        <f>E48+E47+E46+E45+E44+E43+E39+E38+E26+E25</f>
        <v>1003030.0199999999</v>
      </c>
      <c r="F55" s="26">
        <f>F48+F47+F46+F45+F44+F43+F39+F38+F26+F25</f>
        <v>1136513</v>
      </c>
      <c r="G55" s="26">
        <f>G48+G47+G46+G45+G44+G43+G39+G38+G26+G25</f>
        <v>4145542.7600000002</v>
      </c>
      <c r="AR55" s="1"/>
      <c r="AS55" s="1"/>
    </row>
    <row r="56" spans="3:4" s="5" customFormat="1" ht="12.75">
      <c r="C56" s="4"/>
      <c r="D56" s="4"/>
    </row>
    <row r="57" spans="3:45" ht="12.75">
      <c r="C57"/>
      <c r="D57"/>
      <c r="AR57" s="1"/>
      <c r="AS57" s="1"/>
    </row>
    <row r="58" spans="1:45" ht="12.75">
      <c r="A58"/>
      <c r="B58"/>
      <c r="C58"/>
      <c r="D58"/>
      <c r="E58"/>
      <c r="F58"/>
      <c r="G58" s="3"/>
      <c r="H58"/>
      <c r="I58"/>
      <c r="AR58" s="1"/>
      <c r="AS58" s="1"/>
    </row>
    <row r="59" spans="1:45" ht="12.75">
      <c r="A59"/>
      <c r="B59"/>
      <c r="C59"/>
      <c r="D59"/>
      <c r="E59"/>
      <c r="F59"/>
      <c r="G59" s="3"/>
      <c r="H59"/>
      <c r="I59"/>
      <c r="AR59" s="1"/>
      <c r="AS59" s="1"/>
    </row>
    <row r="60" spans="1:45" ht="12.75">
      <c r="A60"/>
      <c r="B60"/>
      <c r="C60"/>
      <c r="D60"/>
      <c r="E60"/>
      <c r="F60"/>
      <c r="G60"/>
      <c r="H60"/>
      <c r="I60"/>
      <c r="AR60" s="1"/>
      <c r="AS60" s="1"/>
    </row>
    <row r="61" spans="1:45" ht="12.75">
      <c r="A61"/>
      <c r="B61"/>
      <c r="C61"/>
      <c r="D61"/>
      <c r="E61"/>
      <c r="F61"/>
      <c r="G61"/>
      <c r="H61"/>
      <c r="I61"/>
      <c r="AR61" s="1"/>
      <c r="AS61" s="1"/>
    </row>
    <row r="62" spans="1:45" ht="12.75">
      <c r="A62"/>
      <c r="B62"/>
      <c r="C62"/>
      <c r="D62"/>
      <c r="E62"/>
      <c r="F62"/>
      <c r="G62"/>
      <c r="H62"/>
      <c r="I62"/>
      <c r="AR62" s="1"/>
      <c r="AS62" s="1"/>
    </row>
    <row r="63" spans="1:45" ht="12.75">
      <c r="A63"/>
      <c r="B63"/>
      <c r="C63"/>
      <c r="D63"/>
      <c r="E63"/>
      <c r="F63"/>
      <c r="G63"/>
      <c r="H63"/>
      <c r="I63"/>
      <c r="AR63" s="1"/>
      <c r="AS63" s="1"/>
    </row>
    <row r="64" spans="1:45" ht="12.75">
      <c r="A64"/>
      <c r="B64"/>
      <c r="C64"/>
      <c r="D64"/>
      <c r="E64"/>
      <c r="F64"/>
      <c r="G64"/>
      <c r="H64"/>
      <c r="I64"/>
      <c r="AR64" s="1"/>
      <c r="AS64" s="1"/>
    </row>
    <row r="65" spans="1:45" ht="12.75">
      <c r="A65"/>
      <c r="B65"/>
      <c r="C65"/>
      <c r="D65"/>
      <c r="E65"/>
      <c r="F65"/>
      <c r="G65"/>
      <c r="H65"/>
      <c r="I65"/>
      <c r="AR65" s="1"/>
      <c r="AS65" s="1"/>
    </row>
    <row r="66" spans="1:45" ht="12.75">
      <c r="A66"/>
      <c r="B66"/>
      <c r="C66"/>
      <c r="D66"/>
      <c r="E66"/>
      <c r="F66"/>
      <c r="G66"/>
      <c r="H66"/>
      <c r="I66"/>
      <c r="AR66" s="1"/>
      <c r="AS66" s="1"/>
    </row>
    <row r="67" spans="1:45" ht="12.75">
      <c r="A67"/>
      <c r="B67"/>
      <c r="C67"/>
      <c r="D67"/>
      <c r="E67"/>
      <c r="F67"/>
      <c r="G67"/>
      <c r="H67"/>
      <c r="I67"/>
      <c r="AR67" s="1"/>
      <c r="AS67" s="1"/>
    </row>
    <row r="68" spans="1:45" ht="12.75">
      <c r="A68"/>
      <c r="B68"/>
      <c r="C68"/>
      <c r="D68"/>
      <c r="E68"/>
      <c r="F68"/>
      <c r="G68"/>
      <c r="H68"/>
      <c r="I68"/>
      <c r="AR68" s="1"/>
      <c r="AS68" s="1"/>
    </row>
    <row r="69" spans="1:45" ht="12.75">
      <c r="A69"/>
      <c r="B69"/>
      <c r="C69"/>
      <c r="D69"/>
      <c r="E69"/>
      <c r="F69"/>
      <c r="G69"/>
      <c r="H69"/>
      <c r="I69"/>
      <c r="AR69" s="1"/>
      <c r="AS69" s="1"/>
    </row>
    <row r="70" spans="1:45" ht="12.75">
      <c r="A70"/>
      <c r="B70"/>
      <c r="C70"/>
      <c r="D70"/>
      <c r="E70"/>
      <c r="F70"/>
      <c r="G70"/>
      <c r="H70"/>
      <c r="I70"/>
      <c r="AR70" s="1"/>
      <c r="AS70" s="1"/>
    </row>
    <row r="71" spans="1:59" ht="12.75">
      <c r="A71"/>
      <c r="B71"/>
      <c r="C71"/>
      <c r="D71"/>
      <c r="E71"/>
      <c r="F71"/>
      <c r="G71"/>
      <c r="H71"/>
      <c r="I71"/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</row>
    <row r="72" spans="1:59" ht="12.75">
      <c r="A72"/>
      <c r="B72"/>
      <c r="C72"/>
      <c r="D72"/>
      <c r="E72"/>
      <c r="F72"/>
      <c r="G72"/>
      <c r="H72"/>
      <c r="I72"/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5118110236220472" right="0.11811023622047245" top="0.5511811023622047" bottom="0.15748031496062992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2018-10-30T12:45:51Z</cp:lastPrinted>
  <dcterms:created xsi:type="dcterms:W3CDTF">2017-10-20T12:52:33Z</dcterms:created>
  <dcterms:modified xsi:type="dcterms:W3CDTF">2018-10-30T15:36:06Z</dcterms:modified>
  <cp:category/>
  <cp:version/>
  <cp:contentType/>
  <cp:contentStatus/>
</cp:coreProperties>
</file>