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АМП неотложная" sheetId="1" r:id="rId1"/>
    <sheet name="АМП лечебная" sheetId="2" r:id="rId2"/>
    <sheet name="Дневной стационар" sheetId="3" r:id="rId3"/>
    <sheet name="Стационар (без ВМП)" sheetId="4" r:id="rId4"/>
    <sheet name="ВМП" sheetId="5" r:id="rId5"/>
    <sheet name="АМП профилактическая" sheetId="6" r:id="rId6"/>
  </sheets>
  <externalReferences>
    <externalReference r:id="rId9"/>
  </externalReferences>
  <definedNames>
    <definedName name="_xlnm._FilterDatabase" localSheetId="1" hidden="1">'АМП лечебная'!$A$5:$F$58</definedName>
    <definedName name="_xlnm._FilterDatabase" localSheetId="5" hidden="1">'АМП профилактическая'!$A$3:$G$47</definedName>
  </definedNames>
  <calcPr fullCalcOnLoad="1"/>
</workbook>
</file>

<file path=xl/sharedStrings.xml><?xml version="1.0" encoding="utf-8"?>
<sst xmlns="http://schemas.openxmlformats.org/spreadsheetml/2006/main" count="478" uniqueCount="94">
  <si>
    <t>Наименование МО</t>
  </si>
  <si>
    <t>Вид МП</t>
  </si>
  <si>
    <t xml:space="preserve">ООО "КАПИТАЛ МС" (ФИЛИАЛ ООО "КАПИТАЛ МС" В Г.САНКТ-ПЕТЕРБУРГЕ И ЛЕНИНГРАДСКОЙ ОБЛАСТИ) </t>
  </si>
  <si>
    <t>АО "СТРАХОВАЯ КОМПАНИЯ "СОГАЗ-МЕД" (САНКТ-ПЕТЕРБУРГСКИЙ ФИЛИАЛ АО"СТРАХОВАЯ КОМПАНИЯ "СОГАЗ-МЕД")</t>
  </si>
  <si>
    <t>ООО "СМК РЕСО-МЕД" (СЕВЕРО-ЗАПАДНЫЙ ФИЛИАЛ ООО "СМК РЕСО-МЕД")</t>
  </si>
  <si>
    <t>ВСЕГО</t>
  </si>
  <si>
    <t>ГБУЗ  ЛО "Всеволожская КМБ"</t>
  </si>
  <si>
    <t>АМП неотложная</t>
  </si>
  <si>
    <t>ГБУЗ  ЛО "Киришская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</si>
  <si>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</si>
  <si>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</si>
  <si>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</si>
  <si>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</si>
  <si>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</si>
  <si>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</si>
  <si>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</si>
  <si>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</si>
  <si>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</si>
  <si>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</si>
  <si>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"Выборгский роддом"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</si>
  <si>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</si>
  <si>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</si>
  <si>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</si>
  <si>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</si>
  <si>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</si>
  <si>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</si>
  <si>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МБ"</t>
  </si>
  <si>
    <t>ГБУЗ ЛО "Сертоловская ГБ"</t>
  </si>
  <si>
    <t>ГБУЗ ЛО "Токсовская МБ"</t>
  </si>
  <si>
    <t>ГБУЗ ЛО "Тосненская КМБ"</t>
  </si>
  <si>
    <t>ГБУЗ ЛОКБ</t>
  </si>
  <si>
    <t>ЛОГП "Киришская СП"</t>
  </si>
  <si>
    <t>ЧУЗ «РЖД-Медицина» г.Волхов</t>
  </si>
  <si>
    <t>ООО "МЕДИЦЕНТР ЮЗ"</t>
  </si>
  <si>
    <t>ООО "Медэксперт"</t>
  </si>
  <si>
    <t>ООО "СЕМЕЙНЫЙ ДОКТОР"</t>
  </si>
  <si>
    <t>ФГБУЗ ЦМСЧ № 38 ФМБА</t>
  </si>
  <si>
    <t>ЧУЗ "РЖД-Медицина" г. Выборг</t>
  </si>
  <si>
    <t xml:space="preserve">ООО "КОРОНА ПЛЮС" </t>
  </si>
  <si>
    <t xml:space="preserve">ООО "ДОКТОР СЕМЕЙНЫЙ" </t>
  </si>
  <si>
    <t>OOO"АВА-ПЕТЕР"</t>
  </si>
  <si>
    <t>Дневной стационар</t>
  </si>
  <si>
    <t>АО "Современные медицинские технологии"</t>
  </si>
  <si>
    <t>АО МЦРМ</t>
  </si>
  <si>
    <t>ГБУЗ "ЛеноблЦентр"</t>
  </si>
  <si>
    <t>ГБУЗ ЛОКОД</t>
  </si>
  <si>
    <t>ООО "Ай-Клиник СЗ"</t>
  </si>
  <si>
    <t>ООО "БИРЧ"</t>
  </si>
  <si>
    <t>ООО "Генезис"</t>
  </si>
  <si>
    <t>ООО "Евромед Клиник"</t>
  </si>
  <si>
    <t>ООО "ИнАлМед"</t>
  </si>
  <si>
    <t>ООО "МАТЬ И ДИТЯ САНКТ-ПЕТЕРБУРГ"</t>
  </si>
  <si>
    <t>ООО "ЦПС "Медика"</t>
  </si>
  <si>
    <t>ООО «ЦИЭР «ЭмбриЛайф»</t>
  </si>
  <si>
    <t>СПб ГБУЗ "Николаевская больница"</t>
  </si>
  <si>
    <t>ФГБОУ ВО СПБГПМУ МИНЗДРАВА РОССИИ</t>
  </si>
  <si>
    <t xml:space="preserve">ФГБУЗ КБ № 122 им. Л.Г. Соколова ФМБА       </t>
  </si>
  <si>
    <t xml:space="preserve">ООО "Сканферт" </t>
  </si>
  <si>
    <t>АО «СЗЦДМ»</t>
  </si>
  <si>
    <t>АМП лечебная</t>
  </si>
  <si>
    <t>ЛОГБУЗ "ДКБ"</t>
  </si>
  <si>
    <t>НЕФРОСОВЕТ</t>
  </si>
  <si>
    <t>Оздоровительный фонд "МЕДИНЕФ"</t>
  </si>
  <si>
    <t>ООО "Б.Браун Авитум Руcсланд Клиникс" в г.Санкт-Петербурге, Обособленное подразделение № 1</t>
  </si>
  <si>
    <t>ООО "БМК"</t>
  </si>
  <si>
    <t>ООО "Медицинский центр “Здоровье”"</t>
  </si>
  <si>
    <t>ООО "НЕФРОЛАЙН-КАРЕЛИЯ"</t>
  </si>
  <si>
    <t>ООО "СясьСтом"</t>
  </si>
  <si>
    <t>ООО "Центры диализа "Авиценна"</t>
  </si>
  <si>
    <t>ООО "ЭМСИПИ - Медикейр" в г.Санкт-Петербург, г.Колпино, Обособленное подразделение</t>
  </si>
  <si>
    <t>ФГБОУ ВО СЗГМУ им.И.И.Мечникова Минздрав РФ</t>
  </si>
  <si>
    <t>ЧУ "ЦД"Парацельс"</t>
  </si>
  <si>
    <t xml:space="preserve">ООО Медикал Групп </t>
  </si>
  <si>
    <t xml:space="preserve">ООО М-ЛАЙН </t>
  </si>
  <si>
    <t xml:space="preserve">ООО  Корона Плюс </t>
  </si>
  <si>
    <t xml:space="preserve">ООО Доктор Семейный </t>
  </si>
  <si>
    <t xml:space="preserve">ООО  ДИТА </t>
  </si>
  <si>
    <t>Стационар</t>
  </si>
  <si>
    <t>ООО «Многопрофильный МЦ восстановительного лечения «Здоровье» С-Пб. фил.№2 ПАО «Бинбанк»</t>
  </si>
  <si>
    <t>СПб ГБУЗ "Городская больница № 40"</t>
  </si>
  <si>
    <t>ФГБУ РосНИИГТ ФМБА России</t>
  </si>
  <si>
    <t>* объемы по профилю "Инфекционные болезни_с COVID-19" будут доведены дополнительно</t>
  </si>
  <si>
    <t>Стационар высокие технологии</t>
  </si>
  <si>
    <t>Всего</t>
  </si>
  <si>
    <t>АМП профилактическая</t>
  </si>
  <si>
    <t>ООО  Корона Плюс</t>
  </si>
  <si>
    <t>ООО Доктор Семейный</t>
  </si>
  <si>
    <r>
      <t xml:space="preserve">Распределение объемов медицинской помощи между страховыми медицинскими организациями на 2021 год 
</t>
    </r>
    <r>
      <rPr>
        <b/>
        <u val="single"/>
        <sz val="11"/>
        <rFont val="Times New Roman"/>
        <family val="1"/>
      </rPr>
      <t>АМП лечебная (без диагностических и лабораторных исследований)</t>
    </r>
  </si>
  <si>
    <r>
      <t xml:space="preserve">Распределение объемов медицинской помощи между страховыми медицинскими организациями на 2021 год 
</t>
    </r>
    <r>
      <rPr>
        <b/>
        <u val="single"/>
        <sz val="11"/>
        <rFont val="Times New Roman"/>
        <family val="1"/>
      </rPr>
      <t>АМП неотложная</t>
    </r>
  </si>
  <si>
    <r>
      <t xml:space="preserve">Распределение объемов медицинской помощи между страховыми медицинскими организациями на 2021 год
</t>
    </r>
    <r>
      <rPr>
        <b/>
        <u val="single"/>
        <sz val="11"/>
        <rFont val="Times New Roman"/>
        <family val="1"/>
      </rPr>
      <t>Высокотехнологичная медицинская помощь</t>
    </r>
  </si>
  <si>
    <r>
      <t xml:space="preserve">Распределение объемов медицинской помощи между страховыми медицинскими организациями на 2021 год
</t>
    </r>
    <r>
      <rPr>
        <b/>
        <u val="single"/>
        <sz val="11"/>
        <rFont val="Times New Roman"/>
        <family val="1"/>
      </rPr>
      <t>АМП профилактическая</t>
    </r>
  </si>
  <si>
    <r>
      <t xml:space="preserve">Распределение объемов медицинской помощи между страховыми медицинскими организациями на 2021 год
</t>
    </r>
    <r>
      <rPr>
        <b/>
        <u val="single"/>
        <sz val="11"/>
        <rFont val="Times New Roman"/>
        <family val="1"/>
      </rPr>
      <t>Дневной стационар</t>
    </r>
  </si>
  <si>
    <r>
      <t xml:space="preserve">Распределение объемов медицинской помощи между страховыми медицинскими организациями на 2021 год
</t>
    </r>
    <r>
      <rPr>
        <b/>
        <u val="single"/>
        <sz val="11"/>
        <rFont val="Times New Roman"/>
        <family val="1"/>
      </rPr>
      <t>Стационар без ВМП*</t>
    </r>
  </si>
  <si>
    <t xml:space="preserve">Приложение 14
к Протоколу № 19 от 30.12.20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</si>
</sst>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8"/>
      <name val="Times"/>
      <family val="1"/>
    </font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47" fillId="33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7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37" fillId="0" borderId="0" xfId="0" applyFont="1" applyFill="1" applyAlignment="1">
      <alignment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52" applyFont="1" applyFill="1" applyAlignment="1">
      <alignment vertical="top" wrapText="1"/>
      <protection/>
    </xf>
    <xf numFmtId="0" fontId="6" fillId="0" borderId="0" xfId="52" applyFont="1" applyFill="1" applyAlignment="1">
      <alignment wrapText="1"/>
      <protection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okareva\&#1050;&#1072;&#1096;&#1090;&#1072;&#1085;&#1086;&#1074;&#1072;\&#1082;&#1086;&#1084;&#1080;&#1089;&#1089;&#1080;&#1103;%20&#1087;&#1086;%20&#1058;&#1055;\2020\&#1050;&#1058;&#1055;&#8470;19_30.12.2020_&#1085;&#1072;%202021%20&#1075;&#1086;&#1076;\&#1056;&#1072;&#1089;&#1087;&#1088;&#1077;&#1076;&#1077;&#1083;&#1077;&#1085;&#1080;&#1077;%20&#1086;&#1073;&#1098;&#1077;&#1084;&#1086;&#1074;%20&#1087;&#1086;%20&#1057;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СМП объемы"/>
      <sheetName val="Коэф_неотл"/>
      <sheetName val="Неотл_объемы"/>
      <sheetName val="Коэф_ДС"/>
      <sheetName val="ДС_объемы"/>
      <sheetName val="Коэф_лечеб"/>
      <sheetName val="Лечеб_объемы"/>
      <sheetName val="КОЭФ_стационар"/>
      <sheetName val="Объемы_стационар"/>
      <sheetName val="Коэф_ВМП"/>
      <sheetName val="Объемы_ВМП"/>
      <sheetName val="Коэф_проф"/>
      <sheetName val="Объемы_проф"/>
      <sheetName val="Численность АМП"/>
      <sheetName val="Коэф-ты по АМП"/>
    </sheetNames>
    <sheetDataSet>
      <sheetData sheetId="3">
        <row r="5">
          <cell r="C5">
            <v>0.22643164494488113</v>
          </cell>
          <cell r="D5">
            <v>0.33919555156693776</v>
          </cell>
          <cell r="E5">
            <v>0.4343728034881811</v>
          </cell>
        </row>
        <row r="6">
          <cell r="C6">
            <v>0.07601488202784432</v>
          </cell>
          <cell r="D6">
            <v>0.37523403347126233</v>
          </cell>
          <cell r="E6">
            <v>0.5487510845008932</v>
          </cell>
        </row>
        <row r="7">
          <cell r="C7">
            <v>0.17890501652052063</v>
          </cell>
          <cell r="D7">
            <v>0.2549681696187959</v>
          </cell>
          <cell r="E7">
            <v>0.5661268138606834</v>
          </cell>
        </row>
        <row r="8">
          <cell r="C8">
            <v>0.3803859951129622</v>
          </cell>
          <cell r="D8">
            <v>0.22138396751217426</v>
          </cell>
          <cell r="E8">
            <v>0.3982300373748635</v>
          </cell>
        </row>
        <row r="9">
          <cell r="C9">
            <v>0.00738653080818248</v>
          </cell>
          <cell r="D9">
            <v>0.8258358239001502</v>
          </cell>
          <cell r="E9">
            <v>0.1667776452916673</v>
          </cell>
        </row>
        <row r="10">
          <cell r="C10">
            <v>0.14999727582274894</v>
          </cell>
          <cell r="D10">
            <v>0.4434741339132257</v>
          </cell>
          <cell r="E10">
            <v>0.40652859026402527</v>
          </cell>
        </row>
        <row r="11">
          <cell r="C11">
            <v>0.09023497642561477</v>
          </cell>
          <cell r="D11">
            <v>0.7373530498011885</v>
          </cell>
          <cell r="E11">
            <v>0.17241197377319667</v>
          </cell>
        </row>
        <row r="12">
          <cell r="C12">
            <v>0.008259651993329347</v>
          </cell>
          <cell r="D12">
            <v>0.7944841257355023</v>
          </cell>
          <cell r="E12">
            <v>0.19725622227116832</v>
          </cell>
        </row>
        <row r="13">
          <cell r="C13">
            <v>0.005238459019971625</v>
          </cell>
          <cell r="D13">
            <v>0.004438138891920404</v>
          </cell>
          <cell r="E13">
            <v>0.990323402088108</v>
          </cell>
        </row>
        <row r="14">
          <cell r="C14">
            <v>0.004673273708806704</v>
          </cell>
          <cell r="D14">
            <v>0.7367926301936454</v>
          </cell>
          <cell r="E14">
            <v>0.25853409609754785</v>
          </cell>
        </row>
        <row r="15">
          <cell r="C15">
            <v>0.005870323235592697</v>
          </cell>
          <cell r="D15">
            <v>0.4839706336712325</v>
          </cell>
          <cell r="E15">
            <v>0.5101590430931748</v>
          </cell>
        </row>
        <row r="16">
          <cell r="C16">
            <v>0.2865250070396604</v>
          </cell>
          <cell r="D16">
            <v>0.07143630731908072</v>
          </cell>
          <cell r="E16">
            <v>0.6420386856412589</v>
          </cell>
        </row>
        <row r="17">
          <cell r="C17">
            <v>0.012150444110592762</v>
          </cell>
          <cell r="D17">
            <v>0.7522205529638122</v>
          </cell>
          <cell r="E17">
            <v>0.235629002925595</v>
          </cell>
        </row>
        <row r="18">
          <cell r="C18">
            <v>0.10872036959744391</v>
          </cell>
          <cell r="D18">
            <v>0.19920553820468906</v>
          </cell>
          <cell r="E18">
            <v>0.6920740921978671</v>
          </cell>
        </row>
        <row r="19">
          <cell r="C19">
            <v>0.2580642055192867</v>
          </cell>
          <cell r="D19">
            <v>0.08307816742734993</v>
          </cell>
          <cell r="E19">
            <v>0.6588576270533634</v>
          </cell>
        </row>
        <row r="20">
          <cell r="C20">
            <v>0.19692493982254122</v>
          </cell>
          <cell r="D20">
            <v>0.11692418301963386</v>
          </cell>
          <cell r="E20">
            <v>0.6861508771578251</v>
          </cell>
        </row>
        <row r="21">
          <cell r="C21">
            <v>0.013157550892413829</v>
          </cell>
          <cell r="D21">
            <v>0.6754122350850602</v>
          </cell>
          <cell r="E21">
            <v>0.3114302140225259</v>
          </cell>
        </row>
        <row r="22">
          <cell r="C22">
            <v>0.06728274967574578</v>
          </cell>
          <cell r="D22">
            <v>0.37845871162991784</v>
          </cell>
          <cell r="E22">
            <v>0.5542585386943364</v>
          </cell>
        </row>
        <row r="23">
          <cell r="C23">
            <v>0.004172300560169983</v>
          </cell>
          <cell r="D23">
            <v>0.004442727448329148</v>
          </cell>
          <cell r="E23">
            <v>0.9913849719915009</v>
          </cell>
        </row>
        <row r="24">
          <cell r="C24">
            <v>0.15467002677587022</v>
          </cell>
          <cell r="D24">
            <v>0.6031221014682977</v>
          </cell>
          <cell r="E24">
            <v>0.24220787175583205</v>
          </cell>
        </row>
        <row r="25">
          <cell r="C25">
            <v>0.4185032139577594</v>
          </cell>
          <cell r="D25">
            <v>0.05153810835629018</v>
          </cell>
          <cell r="E25">
            <v>0.5299586776859504</v>
          </cell>
        </row>
        <row r="26">
          <cell r="C26">
            <v>0.014053124328127749</v>
          </cell>
          <cell r="D26">
            <v>0.2997674100424135</v>
          </cell>
          <cell r="E26">
            <v>0.6861794656294588</v>
          </cell>
        </row>
        <row r="27">
          <cell r="C27">
            <v>0.0805826967489785</v>
          </cell>
          <cell r="D27">
            <v>0.27432936578433115</v>
          </cell>
          <cell r="E27">
            <v>0.6450879374666904</v>
          </cell>
        </row>
        <row r="28">
          <cell r="C28">
            <v>0.1529602106013656</v>
          </cell>
          <cell r="D28">
            <v>0.25052787451668634</v>
          </cell>
          <cell r="E28">
            <v>0.5965119148819481</v>
          </cell>
        </row>
        <row r="29">
          <cell r="C29">
            <v>0.35075644127020694</v>
          </cell>
          <cell r="D29">
            <v>0.1275486695081212</v>
          </cell>
          <cell r="E29">
            <v>0.5216948892216718</v>
          </cell>
        </row>
        <row r="30">
          <cell r="C30">
            <v>0.02448316380861455</v>
          </cell>
          <cell r="D30">
            <v>0.6915598722138582</v>
          </cell>
          <cell r="E30">
            <v>0.2839569639775273</v>
          </cell>
        </row>
        <row r="31">
          <cell r="C31">
            <v>0.144107364245933</v>
          </cell>
          <cell r="D31">
            <v>0.4436847933743104</v>
          </cell>
          <cell r="E31">
            <v>0.4122078423797566</v>
          </cell>
        </row>
        <row r="32">
          <cell r="C32">
            <v>0.1479478065311197</v>
          </cell>
          <cell r="D32">
            <v>0.42949864039138624</v>
          </cell>
          <cell r="E32">
            <v>0.422553553077494</v>
          </cell>
        </row>
        <row r="33">
          <cell r="C33">
            <v>0.007960255203382746</v>
          </cell>
          <cell r="D33">
            <v>0.2198968250532055</v>
          </cell>
          <cell r="E33">
            <v>0.7721429197434118</v>
          </cell>
        </row>
        <row r="34">
          <cell r="C34">
            <v>0.2909824055644484</v>
          </cell>
          <cell r="D34">
            <v>0.3879765398468297</v>
          </cell>
          <cell r="E34">
            <v>0.32104105458872184</v>
          </cell>
        </row>
        <row r="35">
          <cell r="C35">
            <v>0.13020831784063513</v>
          </cell>
          <cell r="D35">
            <v>0.4882812656092362</v>
          </cell>
          <cell r="E35">
            <v>0.38151041655012863</v>
          </cell>
        </row>
        <row r="36">
          <cell r="C36">
            <v>0.15615747114198503</v>
          </cell>
          <cell r="D36">
            <v>0.3279082213438791</v>
          </cell>
          <cell r="E36">
            <v>0.5159343075141357</v>
          </cell>
        </row>
        <row r="37">
          <cell r="C37">
            <v>0.09787037069153326</v>
          </cell>
          <cell r="D37">
            <v>0.3536111104229049</v>
          </cell>
          <cell r="E37">
            <v>0.5485185188855619</v>
          </cell>
        </row>
        <row r="38">
          <cell r="C38">
            <v>1</v>
          </cell>
          <cell r="D38">
            <v>0</v>
          </cell>
          <cell r="E38">
            <v>0</v>
          </cell>
        </row>
        <row r="39">
          <cell r="C39">
            <v>0.16541558457968134</v>
          </cell>
          <cell r="D39">
            <v>0.39415581771800734</v>
          </cell>
          <cell r="E39">
            <v>0.4404285977023113</v>
          </cell>
        </row>
        <row r="40">
          <cell r="C40">
            <v>0.3660745868539931</v>
          </cell>
          <cell r="D40">
            <v>0.2278425338036957</v>
          </cell>
          <cell r="E40">
            <v>0.4060828793423113</v>
          </cell>
        </row>
        <row r="41">
          <cell r="C41">
            <v>0</v>
          </cell>
          <cell r="D41">
            <v>0.6847121130163918</v>
          </cell>
          <cell r="E41">
            <v>0.3152878869836082</v>
          </cell>
        </row>
        <row r="42">
          <cell r="C42">
            <v>0.164554003883562</v>
          </cell>
          <cell r="D42">
            <v>0.36709846970961896</v>
          </cell>
          <cell r="E42">
            <v>0.46834752640681915</v>
          </cell>
        </row>
        <row r="43">
          <cell r="C43">
            <v>0.27184066706552845</v>
          </cell>
          <cell r="D43">
            <v>0.6938670620534183</v>
          </cell>
          <cell r="E43">
            <v>0.03429227088105314</v>
          </cell>
        </row>
        <row r="44">
          <cell r="C44">
            <v>0.15883458420774837</v>
          </cell>
          <cell r="D44">
            <v>0.47650376149024043</v>
          </cell>
          <cell r="E44">
            <v>0.3646616543020112</v>
          </cell>
        </row>
        <row r="45">
          <cell r="C45">
            <v>0.17855994757173332</v>
          </cell>
          <cell r="D45">
            <v>0.35782375060479216</v>
          </cell>
          <cell r="E45">
            <v>0.46361630182347463</v>
          </cell>
        </row>
        <row r="46">
          <cell r="C46">
            <v>0.2965662311498237</v>
          </cell>
          <cell r="D46">
            <v>0.6893461321956567</v>
          </cell>
          <cell r="E46">
            <v>0.014087636654519599</v>
          </cell>
        </row>
        <row r="47">
          <cell r="C47">
            <v>0.14950801157005925</v>
          </cell>
          <cell r="D47">
            <v>0.28374526385643173</v>
          </cell>
          <cell r="E47">
            <v>0.5667467245735092</v>
          </cell>
        </row>
      </sheetData>
      <sheetData sheetId="9">
        <row r="5">
          <cell r="C5">
            <v>0.1901735190265534</v>
          </cell>
          <cell r="D5">
            <v>0.34359997568403666</v>
          </cell>
          <cell r="E5">
            <v>0.4662265052894099</v>
          </cell>
        </row>
        <row r="6">
          <cell r="C6">
            <v>0.03333333341282128</v>
          </cell>
          <cell r="D6">
            <v>0.526666666611025</v>
          </cell>
          <cell r="E6">
            <v>0.4399999999761536</v>
          </cell>
        </row>
        <row r="7">
          <cell r="C7">
            <v>0.09531030794348692</v>
          </cell>
          <cell r="D7">
            <v>0.4731939919577559</v>
          </cell>
          <cell r="E7">
            <v>0.4314957000987572</v>
          </cell>
        </row>
        <row r="8">
          <cell r="C8">
            <v>0.11515151519174684</v>
          </cell>
          <cell r="D8">
            <v>0.43636363620414653</v>
          </cell>
          <cell r="E8">
            <v>0.4484848486041067</v>
          </cell>
        </row>
        <row r="9">
          <cell r="C9">
            <v>0.10172439923793902</v>
          </cell>
          <cell r="D9">
            <v>0.3850108189263534</v>
          </cell>
          <cell r="E9">
            <v>0.5132647818357075</v>
          </cell>
        </row>
        <row r="10">
          <cell r="C10">
            <v>0.2583001955592089</v>
          </cell>
          <cell r="D10">
            <v>0.31674894441629414</v>
          </cell>
          <cell r="E10">
            <v>0.4249508600244969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52.7109375" style="6" customWidth="1"/>
    <col min="2" max="6" width="18.7109375" style="6" customWidth="1"/>
    <col min="7" max="16384" width="9.140625" style="6" customWidth="1"/>
  </cols>
  <sheetData>
    <row r="1" spans="1:6" s="21" customFormat="1" ht="28.5" customHeight="1">
      <c r="A1" s="43"/>
      <c r="B1" s="44"/>
      <c r="C1" s="45"/>
      <c r="D1" s="47"/>
      <c r="E1" s="46" t="s">
        <v>93</v>
      </c>
      <c r="F1" s="46"/>
    </row>
    <row r="2" spans="1:6" ht="47.25" customHeight="1">
      <c r="A2" s="40" t="s">
        <v>88</v>
      </c>
      <c r="B2" s="40"/>
      <c r="C2" s="40"/>
      <c r="D2" s="40"/>
      <c r="E2" s="40"/>
      <c r="F2" s="40"/>
    </row>
    <row r="3" spans="1:6" ht="102.75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ht="15">
      <c r="A4" s="5" t="s">
        <v>6</v>
      </c>
      <c r="B4" s="5" t="s">
        <v>7</v>
      </c>
      <c r="C4" s="5">
        <v>37129</v>
      </c>
      <c r="D4" s="5">
        <v>21609</v>
      </c>
      <c r="E4" s="5">
        <v>38872</v>
      </c>
      <c r="F4" s="5">
        <v>97610</v>
      </c>
    </row>
    <row r="5" spans="1:6" ht="15">
      <c r="A5" s="5" t="s">
        <v>8</v>
      </c>
      <c r="B5" s="5" t="s">
        <v>7</v>
      </c>
      <c r="C5" s="5">
        <v>308</v>
      </c>
      <c r="D5" s="5">
        <v>34461</v>
      </c>
      <c r="E5" s="5">
        <v>6959</v>
      </c>
      <c r="F5" s="5">
        <v>41728</v>
      </c>
    </row>
    <row r="6" spans="1:6" ht="15">
      <c r="A6" s="5" t="s">
        <v>9</v>
      </c>
      <c r="B6" s="5" t="s">
        <v>7</v>
      </c>
      <c r="C6" s="5">
        <v>9533</v>
      </c>
      <c r="D6" s="5">
        <v>77898</v>
      </c>
      <c r="E6" s="5">
        <v>18214</v>
      </c>
      <c r="F6" s="5">
        <v>105645</v>
      </c>
    </row>
    <row r="7" spans="1:6" ht="15">
      <c r="A7" s="5" t="s">
        <v>10</v>
      </c>
      <c r="B7" s="5" t="s">
        <v>7</v>
      </c>
      <c r="C7" s="5">
        <v>301</v>
      </c>
      <c r="D7" s="5">
        <v>28920</v>
      </c>
      <c r="E7" s="5">
        <v>7180</v>
      </c>
      <c r="F7" s="5">
        <v>36401</v>
      </c>
    </row>
    <row r="8" spans="1:6" ht="15">
      <c r="A8" s="5" t="s">
        <v>11</v>
      </c>
      <c r="B8" s="5" t="s">
        <v>7</v>
      </c>
      <c r="C8" s="5">
        <v>74</v>
      </c>
      <c r="D8" s="5">
        <v>63</v>
      </c>
      <c r="E8" s="5">
        <v>14053</v>
      </c>
      <c r="F8" s="5">
        <v>14190</v>
      </c>
    </row>
    <row r="9" spans="1:6" ht="15">
      <c r="A9" s="5" t="s">
        <v>12</v>
      </c>
      <c r="B9" s="5" t="s">
        <v>7</v>
      </c>
      <c r="C9" s="5">
        <v>93</v>
      </c>
      <c r="D9" s="5">
        <v>14736</v>
      </c>
      <c r="E9" s="5">
        <v>5171</v>
      </c>
      <c r="F9" s="5">
        <v>20000</v>
      </c>
    </row>
    <row r="10" spans="1:6" ht="15">
      <c r="A10" s="5" t="s">
        <v>13</v>
      </c>
      <c r="B10" s="5" t="s">
        <v>7</v>
      </c>
      <c r="C10" s="5">
        <v>337</v>
      </c>
      <c r="D10" s="5">
        <v>27757</v>
      </c>
      <c r="E10" s="5">
        <v>29258</v>
      </c>
      <c r="F10" s="5">
        <v>57352</v>
      </c>
    </row>
    <row r="11" spans="1:6" ht="15">
      <c r="A11" s="5" t="s">
        <v>14</v>
      </c>
      <c r="B11" s="5" t="s">
        <v>7</v>
      </c>
      <c r="C11" s="5">
        <v>4416</v>
      </c>
      <c r="D11" s="5">
        <v>1101</v>
      </c>
      <c r="E11" s="5">
        <v>9895</v>
      </c>
      <c r="F11" s="5">
        <v>15412</v>
      </c>
    </row>
    <row r="12" spans="1:6" ht="15">
      <c r="A12" s="5" t="s">
        <v>15</v>
      </c>
      <c r="B12" s="5" t="s">
        <v>7</v>
      </c>
      <c r="C12" s="5">
        <v>200</v>
      </c>
      <c r="D12" s="5">
        <v>12361</v>
      </c>
      <c r="E12" s="5">
        <v>3872</v>
      </c>
      <c r="F12" s="5">
        <v>16433</v>
      </c>
    </row>
    <row r="13" spans="1:6" ht="15">
      <c r="A13" s="5" t="s">
        <v>16</v>
      </c>
      <c r="B13" s="5" t="s">
        <v>7</v>
      </c>
      <c r="C13" s="5">
        <v>3197</v>
      </c>
      <c r="D13" s="5">
        <v>5859</v>
      </c>
      <c r="E13" s="5">
        <v>20354</v>
      </c>
      <c r="F13" s="5">
        <v>29410</v>
      </c>
    </row>
    <row r="14" spans="1:6" ht="15">
      <c r="A14" s="5" t="s">
        <v>17</v>
      </c>
      <c r="B14" s="5" t="s">
        <v>7</v>
      </c>
      <c r="C14" s="5">
        <v>1449</v>
      </c>
      <c r="D14" s="5">
        <v>414</v>
      </c>
      <c r="E14" s="5">
        <v>6937</v>
      </c>
      <c r="F14" s="5">
        <v>8800</v>
      </c>
    </row>
    <row r="15" spans="1:6" ht="15">
      <c r="A15" s="5" t="s">
        <v>18</v>
      </c>
      <c r="B15" s="5" t="s">
        <v>7</v>
      </c>
      <c r="C15" s="5">
        <v>10819</v>
      </c>
      <c r="D15" s="5">
        <v>3483</v>
      </c>
      <c r="E15" s="5">
        <v>27621</v>
      </c>
      <c r="F15" s="5">
        <v>41923</v>
      </c>
    </row>
    <row r="16" spans="1:6" ht="15">
      <c r="A16" s="5" t="s">
        <v>19</v>
      </c>
      <c r="B16" s="5" t="s">
        <v>7</v>
      </c>
      <c r="C16" s="5">
        <v>257</v>
      </c>
      <c r="D16" s="5">
        <v>154</v>
      </c>
      <c r="E16" s="5">
        <v>889</v>
      </c>
      <c r="F16" s="5">
        <v>1300</v>
      </c>
    </row>
    <row r="17" spans="1:6" ht="15">
      <c r="A17" s="5" t="s">
        <v>20</v>
      </c>
      <c r="B17" s="5" t="s">
        <v>7</v>
      </c>
      <c r="C17" s="5">
        <v>383</v>
      </c>
      <c r="D17" s="5">
        <v>19667</v>
      </c>
      <c r="E17" s="5">
        <v>9068</v>
      </c>
      <c r="F17" s="5">
        <v>29118</v>
      </c>
    </row>
    <row r="18" spans="1:6" ht="15">
      <c r="A18" s="5" t="s">
        <v>21</v>
      </c>
      <c r="B18" s="5" t="s">
        <v>7</v>
      </c>
      <c r="C18" s="5">
        <v>1324</v>
      </c>
      <c r="D18" s="5">
        <v>7450</v>
      </c>
      <c r="E18" s="5">
        <v>10910</v>
      </c>
      <c r="F18" s="5">
        <v>19684</v>
      </c>
    </row>
    <row r="19" spans="1:6" ht="15">
      <c r="A19" s="5" t="s">
        <v>22</v>
      </c>
      <c r="B19" s="5" t="s">
        <v>7</v>
      </c>
      <c r="C19" s="5">
        <v>64</v>
      </c>
      <c r="D19" s="5">
        <v>69</v>
      </c>
      <c r="E19" s="5">
        <v>15321</v>
      </c>
      <c r="F19" s="5">
        <v>15454</v>
      </c>
    </row>
    <row r="20" spans="1:6" ht="15">
      <c r="A20" s="5" t="s">
        <v>23</v>
      </c>
      <c r="B20" s="5" t="s">
        <v>7</v>
      </c>
      <c r="C20" s="5">
        <v>3038</v>
      </c>
      <c r="D20" s="5">
        <v>11845</v>
      </c>
      <c r="E20" s="5">
        <v>4757</v>
      </c>
      <c r="F20" s="5">
        <v>19640</v>
      </c>
    </row>
    <row r="21" spans="1:6" ht="15">
      <c r="A21" s="5" t="s">
        <v>24</v>
      </c>
      <c r="B21" s="5" t="s">
        <v>7</v>
      </c>
      <c r="C21" s="5">
        <v>1429</v>
      </c>
      <c r="D21" s="5">
        <v>176</v>
      </c>
      <c r="E21" s="5">
        <v>1810</v>
      </c>
      <c r="F21" s="5">
        <v>3415</v>
      </c>
    </row>
    <row r="22" spans="1:6" ht="15">
      <c r="A22" s="5" t="s">
        <v>25</v>
      </c>
      <c r="B22" s="5" t="s">
        <v>7</v>
      </c>
      <c r="C22" s="5">
        <v>425</v>
      </c>
      <c r="D22" s="5">
        <v>9065</v>
      </c>
      <c r="E22" s="5">
        <v>20749</v>
      </c>
      <c r="F22" s="5">
        <v>30239</v>
      </c>
    </row>
    <row r="23" spans="1:6" ht="15">
      <c r="A23" s="5" t="s">
        <v>26</v>
      </c>
      <c r="B23" s="5" t="s">
        <v>7</v>
      </c>
      <c r="C23" s="5">
        <v>924</v>
      </c>
      <c r="D23" s="5">
        <v>3145</v>
      </c>
      <c r="E23" s="5">
        <v>7394</v>
      </c>
      <c r="F23" s="5">
        <v>11463</v>
      </c>
    </row>
    <row r="24" spans="1:6" ht="15">
      <c r="A24" s="5" t="s">
        <v>27</v>
      </c>
      <c r="B24" s="5" t="s">
        <v>7</v>
      </c>
      <c r="C24" s="5">
        <v>2834</v>
      </c>
      <c r="D24" s="5">
        <v>4642</v>
      </c>
      <c r="E24" s="5">
        <v>11054</v>
      </c>
      <c r="F24" s="5">
        <v>18530</v>
      </c>
    </row>
    <row r="25" spans="1:6" ht="15">
      <c r="A25" s="5" t="s">
        <v>28</v>
      </c>
      <c r="B25" s="5" t="s">
        <v>7</v>
      </c>
      <c r="C25" s="5">
        <v>22621</v>
      </c>
      <c r="D25" s="5">
        <v>8226</v>
      </c>
      <c r="E25" s="5">
        <v>33644</v>
      </c>
      <c r="F25" s="5">
        <v>64491</v>
      </c>
    </row>
    <row r="26" spans="1:6" ht="15">
      <c r="A26" s="5" t="s">
        <v>29</v>
      </c>
      <c r="B26" s="5" t="s">
        <v>7</v>
      </c>
      <c r="C26" s="5">
        <v>1657</v>
      </c>
      <c r="D26" s="5">
        <v>46809</v>
      </c>
      <c r="E26" s="5">
        <v>19220</v>
      </c>
      <c r="F26" s="5">
        <v>67686</v>
      </c>
    </row>
    <row r="27" spans="1:6" ht="15">
      <c r="A27" s="5" t="s">
        <v>30</v>
      </c>
      <c r="B27" s="5" t="s">
        <v>7</v>
      </c>
      <c r="C27" s="5">
        <v>316</v>
      </c>
      <c r="D27" s="5">
        <v>974</v>
      </c>
      <c r="E27" s="5">
        <v>905</v>
      </c>
      <c r="F27" s="5">
        <v>2195</v>
      </c>
    </row>
    <row r="28" spans="1:6" ht="15">
      <c r="A28" s="5" t="s">
        <v>31</v>
      </c>
      <c r="B28" s="5" t="s">
        <v>7</v>
      </c>
      <c r="C28" s="5">
        <v>102</v>
      </c>
      <c r="D28" s="5">
        <v>12444</v>
      </c>
      <c r="E28" s="5">
        <v>2454</v>
      </c>
      <c r="F28" s="5">
        <v>15000</v>
      </c>
    </row>
    <row r="29" spans="1:6" ht="15">
      <c r="A29" s="5" t="s">
        <v>32</v>
      </c>
      <c r="B29" s="5" t="s">
        <v>7</v>
      </c>
      <c r="C29" s="5">
        <v>24</v>
      </c>
      <c r="D29" s="5">
        <v>598</v>
      </c>
      <c r="E29" s="5">
        <v>2100</v>
      </c>
      <c r="F29" s="5">
        <v>2722</v>
      </c>
    </row>
    <row r="30" spans="1:6" ht="15">
      <c r="A30" s="5" t="s">
        <v>33</v>
      </c>
      <c r="B30" s="5" t="s">
        <v>7</v>
      </c>
      <c r="C30" s="5">
        <v>944</v>
      </c>
      <c r="D30" s="5">
        <v>430</v>
      </c>
      <c r="E30" s="5">
        <v>4597</v>
      </c>
      <c r="F30" s="5">
        <v>5971</v>
      </c>
    </row>
    <row r="31" spans="1:6" ht="15">
      <c r="A31" s="5" t="s">
        <v>34</v>
      </c>
      <c r="B31" s="5" t="s">
        <v>7</v>
      </c>
      <c r="C31" s="5">
        <v>0</v>
      </c>
      <c r="D31" s="5">
        <v>0</v>
      </c>
      <c r="E31" s="5">
        <v>0</v>
      </c>
      <c r="F31" s="5">
        <v>0</v>
      </c>
    </row>
    <row r="32" spans="1:6" ht="15">
      <c r="A32" s="5" t="s">
        <v>35</v>
      </c>
      <c r="B32" s="5" t="s">
        <v>7</v>
      </c>
      <c r="C32" s="5">
        <v>4425</v>
      </c>
      <c r="D32" s="5">
        <v>2819</v>
      </c>
      <c r="E32" s="5">
        <v>4906</v>
      </c>
      <c r="F32" s="5">
        <v>12150</v>
      </c>
    </row>
    <row r="33" spans="1:6" ht="15">
      <c r="A33" s="5" t="s">
        <v>36</v>
      </c>
      <c r="B33" s="5" t="s">
        <v>7</v>
      </c>
      <c r="C33" s="5">
        <v>12406</v>
      </c>
      <c r="D33" s="5">
        <v>21170</v>
      </c>
      <c r="E33" s="5">
        <v>656</v>
      </c>
      <c r="F33" s="5">
        <v>34232</v>
      </c>
    </row>
    <row r="34" spans="1:6" ht="15">
      <c r="A34" s="5" t="s">
        <v>37</v>
      </c>
      <c r="B34" s="5" t="s">
        <v>7</v>
      </c>
      <c r="C34" s="5">
        <v>0</v>
      </c>
      <c r="D34" s="5">
        <v>0</v>
      </c>
      <c r="E34" s="5">
        <v>60</v>
      </c>
      <c r="F34" s="5">
        <v>60</v>
      </c>
    </row>
    <row r="35" spans="1:6" ht="15">
      <c r="A35" s="5" t="s">
        <v>38</v>
      </c>
      <c r="B35" s="5" t="s">
        <v>7</v>
      </c>
      <c r="C35" s="5">
        <v>0</v>
      </c>
      <c r="D35" s="5">
        <v>0</v>
      </c>
      <c r="E35" s="5">
        <v>0</v>
      </c>
      <c r="F35" s="5">
        <v>0</v>
      </c>
    </row>
    <row r="36" spans="1:6" ht="15">
      <c r="A36" s="5" t="s">
        <v>39</v>
      </c>
      <c r="B36" s="5" t="s">
        <v>7</v>
      </c>
      <c r="C36" s="5">
        <v>0</v>
      </c>
      <c r="D36" s="5">
        <v>0</v>
      </c>
      <c r="E36" s="5">
        <v>0</v>
      </c>
      <c r="F36" s="5">
        <v>0</v>
      </c>
    </row>
    <row r="37" spans="1:6" s="39" customFormat="1" ht="15">
      <c r="A37" s="20" t="s">
        <v>5</v>
      </c>
      <c r="B37" s="20" t="s">
        <v>7</v>
      </c>
      <c r="C37" s="20">
        <v>121029</v>
      </c>
      <c r="D37" s="20">
        <v>378345</v>
      </c>
      <c r="E37" s="20">
        <v>338880</v>
      </c>
      <c r="F37" s="20">
        <v>838254</v>
      </c>
    </row>
  </sheetData>
  <sheetProtection/>
  <mergeCells count="2">
    <mergeCell ref="A2:F2"/>
    <mergeCell ref="E1:F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30.57421875" style="0" customWidth="1"/>
    <col min="2" max="2" width="16.421875" style="0" customWidth="1"/>
    <col min="3" max="5" width="19.8515625" style="0" customWidth="1"/>
    <col min="6" max="6" width="14.57421875" style="14" customWidth="1"/>
  </cols>
  <sheetData>
    <row r="1" spans="1:6" s="21" customFormat="1" ht="28.5" customHeight="1">
      <c r="A1" s="43"/>
      <c r="B1" s="44"/>
      <c r="C1" s="45"/>
      <c r="D1" s="47"/>
      <c r="E1" s="46" t="s">
        <v>93</v>
      </c>
      <c r="F1" s="46"/>
    </row>
    <row r="2" spans="1:6" ht="33.75" customHeight="1">
      <c r="A2" s="42" t="s">
        <v>87</v>
      </c>
      <c r="B2" s="42"/>
      <c r="C2" s="42"/>
      <c r="D2" s="42"/>
      <c r="E2" s="42"/>
      <c r="F2" s="42"/>
    </row>
    <row r="3" spans="1:5" ht="15">
      <c r="A3" s="7"/>
      <c r="B3" s="15"/>
      <c r="C3" s="9"/>
      <c r="D3" s="9"/>
      <c r="E3" s="9"/>
    </row>
    <row r="4" spans="1:6" ht="105" customHeight="1">
      <c r="A4" s="41"/>
      <c r="B4" s="41"/>
      <c r="C4" s="2" t="s">
        <v>2</v>
      </c>
      <c r="D4" s="2" t="s">
        <v>3</v>
      </c>
      <c r="E4" s="3" t="s">
        <v>4</v>
      </c>
      <c r="F4" s="3" t="s">
        <v>5</v>
      </c>
    </row>
    <row r="5" spans="1:6" ht="15">
      <c r="A5" s="10" t="s">
        <v>58</v>
      </c>
      <c r="B5" s="11" t="s">
        <v>59</v>
      </c>
      <c r="C5" s="4">
        <v>0</v>
      </c>
      <c r="D5" s="4">
        <v>0</v>
      </c>
      <c r="E5" s="4">
        <v>0</v>
      </c>
      <c r="F5" s="16">
        <v>0</v>
      </c>
    </row>
    <row r="6" spans="1:7" ht="15">
      <c r="A6" s="10" t="s">
        <v>6</v>
      </c>
      <c r="B6" s="11" t="s">
        <v>59</v>
      </c>
      <c r="C6" s="4">
        <v>115047</v>
      </c>
      <c r="D6" s="4">
        <v>66958</v>
      </c>
      <c r="E6" s="4">
        <v>120445</v>
      </c>
      <c r="F6" s="16">
        <v>302450</v>
      </c>
      <c r="G6" s="14"/>
    </row>
    <row r="7" spans="1:7" ht="15">
      <c r="A7" s="10" t="s">
        <v>8</v>
      </c>
      <c r="B7" s="11" t="s">
        <v>59</v>
      </c>
      <c r="C7" s="4">
        <v>817</v>
      </c>
      <c r="D7" s="4">
        <v>91391</v>
      </c>
      <c r="E7" s="4">
        <v>18457</v>
      </c>
      <c r="F7" s="16">
        <v>110665</v>
      </c>
      <c r="G7" s="14"/>
    </row>
    <row r="8" spans="1:7" ht="15">
      <c r="A8" s="10" t="s">
        <v>44</v>
      </c>
      <c r="B8" s="11" t="s">
        <v>59</v>
      </c>
      <c r="C8" s="4">
        <v>691</v>
      </c>
      <c r="D8" s="4">
        <v>2124</v>
      </c>
      <c r="E8" s="4">
        <v>1899</v>
      </c>
      <c r="F8" s="16">
        <v>4714</v>
      </c>
      <c r="G8" s="14"/>
    </row>
    <row r="9" spans="1:7" ht="15">
      <c r="A9" s="10" t="s">
        <v>9</v>
      </c>
      <c r="B9" s="11" t="s">
        <v>59</v>
      </c>
      <c r="C9" s="4">
        <v>22741</v>
      </c>
      <c r="D9" s="4">
        <v>185824</v>
      </c>
      <c r="E9" s="4">
        <v>43450</v>
      </c>
      <c r="F9" s="16">
        <v>252015</v>
      </c>
      <c r="G9" s="14"/>
    </row>
    <row r="10" spans="1:7" ht="15">
      <c r="A10" s="10" t="s">
        <v>10</v>
      </c>
      <c r="B10" s="11" t="s">
        <v>59</v>
      </c>
      <c r="C10" s="4">
        <v>812</v>
      </c>
      <c r="D10" s="4">
        <v>78067</v>
      </c>
      <c r="E10" s="4">
        <v>19382</v>
      </c>
      <c r="F10" s="16">
        <v>98261</v>
      </c>
      <c r="G10" s="14"/>
    </row>
    <row r="11" spans="1:7" ht="15">
      <c r="A11" s="10" t="s">
        <v>11</v>
      </c>
      <c r="B11" s="11" t="s">
        <v>59</v>
      </c>
      <c r="C11" s="4">
        <v>262</v>
      </c>
      <c r="D11" s="4">
        <v>222</v>
      </c>
      <c r="E11" s="4">
        <v>49622</v>
      </c>
      <c r="F11" s="16">
        <v>50106</v>
      </c>
      <c r="G11" s="14"/>
    </row>
    <row r="12" spans="1:7" ht="15">
      <c r="A12" s="10" t="s">
        <v>12</v>
      </c>
      <c r="B12" s="11" t="s">
        <v>59</v>
      </c>
      <c r="C12" s="4">
        <v>324</v>
      </c>
      <c r="D12" s="4">
        <v>51024</v>
      </c>
      <c r="E12" s="4">
        <v>17904</v>
      </c>
      <c r="F12" s="16">
        <v>69252</v>
      </c>
      <c r="G12" s="14"/>
    </row>
    <row r="13" spans="1:7" ht="15">
      <c r="A13" s="10" t="s">
        <v>13</v>
      </c>
      <c r="B13" s="11" t="s">
        <v>59</v>
      </c>
      <c r="C13" s="4">
        <v>990</v>
      </c>
      <c r="D13" s="4">
        <v>81647</v>
      </c>
      <c r="E13" s="4">
        <v>86066</v>
      </c>
      <c r="F13" s="16">
        <v>168703</v>
      </c>
      <c r="G13" s="14"/>
    </row>
    <row r="14" spans="1:7" ht="15">
      <c r="A14" s="10" t="s">
        <v>14</v>
      </c>
      <c r="B14" s="11" t="s">
        <v>59</v>
      </c>
      <c r="C14" s="4">
        <v>25484</v>
      </c>
      <c r="D14" s="4">
        <v>6354</v>
      </c>
      <c r="E14" s="4">
        <v>57102</v>
      </c>
      <c r="F14" s="16">
        <v>88940</v>
      </c>
      <c r="G14" s="14"/>
    </row>
    <row r="15" spans="1:7" ht="15">
      <c r="A15" s="10" t="s">
        <v>15</v>
      </c>
      <c r="B15" s="11" t="s">
        <v>59</v>
      </c>
      <c r="C15" s="4">
        <v>837</v>
      </c>
      <c r="D15" s="4">
        <v>51821</v>
      </c>
      <c r="E15" s="4">
        <v>16233</v>
      </c>
      <c r="F15" s="16">
        <v>68891</v>
      </c>
      <c r="G15" s="14"/>
    </row>
    <row r="16" spans="1:7" ht="15">
      <c r="A16" s="10" t="s">
        <v>16</v>
      </c>
      <c r="B16" s="11" t="s">
        <v>59</v>
      </c>
      <c r="C16" s="4">
        <v>14265</v>
      </c>
      <c r="D16" s="4">
        <v>26137</v>
      </c>
      <c r="E16" s="4">
        <v>90803</v>
      </c>
      <c r="F16" s="16">
        <v>131205</v>
      </c>
      <c r="G16" s="14"/>
    </row>
    <row r="17" spans="1:7" ht="15">
      <c r="A17" s="10" t="s">
        <v>17</v>
      </c>
      <c r="B17" s="11" t="s">
        <v>59</v>
      </c>
      <c r="C17" s="4">
        <v>5542</v>
      </c>
      <c r="D17" s="4">
        <v>1584</v>
      </c>
      <c r="E17" s="4">
        <v>26529</v>
      </c>
      <c r="F17" s="16">
        <v>33655</v>
      </c>
      <c r="G17" s="14"/>
    </row>
    <row r="18" spans="1:7" ht="15">
      <c r="A18" s="10" t="s">
        <v>18</v>
      </c>
      <c r="B18" s="11" t="s">
        <v>59</v>
      </c>
      <c r="C18" s="4">
        <v>37878</v>
      </c>
      <c r="D18" s="4">
        <v>12194</v>
      </c>
      <c r="E18" s="4">
        <v>96706</v>
      </c>
      <c r="F18" s="16">
        <v>146778</v>
      </c>
      <c r="G18" s="14"/>
    </row>
    <row r="19" spans="1:7" ht="15">
      <c r="A19" s="10" t="s">
        <v>19</v>
      </c>
      <c r="B19" s="11" t="s">
        <v>59</v>
      </c>
      <c r="C19" s="4">
        <v>2210</v>
      </c>
      <c r="D19" s="4">
        <v>1319</v>
      </c>
      <c r="E19" s="4">
        <v>7661</v>
      </c>
      <c r="F19" s="16">
        <v>11190</v>
      </c>
      <c r="G19" s="14"/>
    </row>
    <row r="20" spans="1:7" ht="15">
      <c r="A20" s="10" t="s">
        <v>20</v>
      </c>
      <c r="B20" s="11" t="s">
        <v>59</v>
      </c>
      <c r="C20" s="4">
        <v>1732</v>
      </c>
      <c r="D20" s="4">
        <v>88900</v>
      </c>
      <c r="E20" s="4">
        <v>40992</v>
      </c>
      <c r="F20" s="16">
        <v>131624</v>
      </c>
      <c r="G20" s="14"/>
    </row>
    <row r="21" spans="1:7" ht="15">
      <c r="A21" s="10" t="s">
        <v>21</v>
      </c>
      <c r="B21" s="11" t="s">
        <v>59</v>
      </c>
      <c r="C21" s="4">
        <v>11294</v>
      </c>
      <c r="D21" s="4">
        <v>63530</v>
      </c>
      <c r="E21" s="4">
        <v>93040</v>
      </c>
      <c r="F21" s="16">
        <v>167864</v>
      </c>
      <c r="G21" s="14"/>
    </row>
    <row r="22" spans="1:7" ht="15">
      <c r="A22" s="10" t="s">
        <v>22</v>
      </c>
      <c r="B22" s="11" t="s">
        <v>59</v>
      </c>
      <c r="C22" s="4">
        <v>196</v>
      </c>
      <c r="D22" s="4">
        <v>208</v>
      </c>
      <c r="E22" s="4">
        <v>46484</v>
      </c>
      <c r="F22" s="16">
        <v>46888</v>
      </c>
      <c r="G22" s="14"/>
    </row>
    <row r="23" spans="1:7" ht="15">
      <c r="A23" s="10" t="s">
        <v>23</v>
      </c>
      <c r="B23" s="11" t="s">
        <v>59</v>
      </c>
      <c r="C23" s="4">
        <v>18152</v>
      </c>
      <c r="D23" s="4">
        <v>70781</v>
      </c>
      <c r="E23" s="4">
        <v>28424</v>
      </c>
      <c r="F23" s="16">
        <v>117357</v>
      </c>
      <c r="G23" s="14"/>
    </row>
    <row r="24" spans="1:7" ht="15">
      <c r="A24" s="10" t="s">
        <v>24</v>
      </c>
      <c r="B24" s="11" t="s">
        <v>59</v>
      </c>
      <c r="C24" s="4">
        <v>10041</v>
      </c>
      <c r="D24" s="4">
        <v>1237</v>
      </c>
      <c r="E24" s="4">
        <v>12715</v>
      </c>
      <c r="F24" s="16">
        <v>23993</v>
      </c>
      <c r="G24" s="14"/>
    </row>
    <row r="25" spans="1:7" ht="15">
      <c r="A25" s="10" t="s">
        <v>25</v>
      </c>
      <c r="B25" s="11" t="s">
        <v>59</v>
      </c>
      <c r="C25" s="4">
        <v>1118</v>
      </c>
      <c r="D25" s="4">
        <v>23839</v>
      </c>
      <c r="E25" s="4">
        <v>54568</v>
      </c>
      <c r="F25" s="16">
        <v>79525</v>
      </c>
      <c r="G25" s="14"/>
    </row>
    <row r="26" spans="1:7" ht="15">
      <c r="A26" s="10" t="s">
        <v>26</v>
      </c>
      <c r="B26" s="11" t="s">
        <v>59</v>
      </c>
      <c r="C26" s="4">
        <v>3572</v>
      </c>
      <c r="D26" s="4">
        <v>12161</v>
      </c>
      <c r="E26" s="4">
        <v>28598</v>
      </c>
      <c r="F26" s="16">
        <v>44331</v>
      </c>
      <c r="G26" s="14"/>
    </row>
    <row r="27" spans="1:7" ht="15">
      <c r="A27" s="10" t="s">
        <v>27</v>
      </c>
      <c r="B27" s="11" t="s">
        <v>59</v>
      </c>
      <c r="C27" s="4">
        <v>10202</v>
      </c>
      <c r="D27" s="4">
        <v>16709</v>
      </c>
      <c r="E27" s="4">
        <v>39784</v>
      </c>
      <c r="F27" s="16">
        <v>66695</v>
      </c>
      <c r="G27" s="14"/>
    </row>
    <row r="28" spans="1:7" ht="15">
      <c r="A28" s="10" t="s">
        <v>28</v>
      </c>
      <c r="B28" s="11" t="s">
        <v>59</v>
      </c>
      <c r="C28" s="4">
        <v>71255</v>
      </c>
      <c r="D28" s="4">
        <v>25911</v>
      </c>
      <c r="E28" s="4">
        <v>105982</v>
      </c>
      <c r="F28" s="16">
        <v>203148</v>
      </c>
      <c r="G28" s="14"/>
    </row>
    <row r="29" spans="1:7" ht="15">
      <c r="A29" s="10" t="s">
        <v>29</v>
      </c>
      <c r="B29" s="11" t="s">
        <v>59</v>
      </c>
      <c r="C29" s="4">
        <v>4773</v>
      </c>
      <c r="D29" s="4">
        <v>134824</v>
      </c>
      <c r="E29" s="4">
        <v>55360</v>
      </c>
      <c r="F29" s="16">
        <v>194957</v>
      </c>
      <c r="G29" s="14"/>
    </row>
    <row r="30" spans="1:7" ht="15">
      <c r="A30" s="10" t="s">
        <v>30</v>
      </c>
      <c r="B30" s="11" t="s">
        <v>59</v>
      </c>
      <c r="C30" s="4">
        <v>1203</v>
      </c>
      <c r="D30" s="4">
        <v>3968</v>
      </c>
      <c r="E30" s="4">
        <v>3347</v>
      </c>
      <c r="F30" s="16">
        <v>8518</v>
      </c>
      <c r="G30" s="14"/>
    </row>
    <row r="31" spans="1:7" ht="15">
      <c r="A31" s="10" t="s">
        <v>45</v>
      </c>
      <c r="B31" s="11" t="s">
        <v>59</v>
      </c>
      <c r="C31" s="4">
        <v>1670</v>
      </c>
      <c r="D31" s="4">
        <v>4793</v>
      </c>
      <c r="E31" s="4">
        <v>4767</v>
      </c>
      <c r="F31" s="16">
        <v>11230</v>
      </c>
      <c r="G31" s="14"/>
    </row>
    <row r="32" spans="1:7" ht="15">
      <c r="A32" s="10" t="s">
        <v>60</v>
      </c>
      <c r="B32" s="11" t="s">
        <v>59</v>
      </c>
      <c r="C32" s="4">
        <v>59</v>
      </c>
      <c r="D32" s="4">
        <v>212</v>
      </c>
      <c r="E32" s="4">
        <v>250</v>
      </c>
      <c r="F32" s="16">
        <v>521</v>
      </c>
      <c r="G32" s="14"/>
    </row>
    <row r="33" spans="1:7" ht="15">
      <c r="A33" s="10" t="s">
        <v>31</v>
      </c>
      <c r="B33" s="11" t="s">
        <v>59</v>
      </c>
      <c r="C33" s="4">
        <v>112</v>
      </c>
      <c r="D33" s="4">
        <v>13730</v>
      </c>
      <c r="E33" s="4">
        <v>2708</v>
      </c>
      <c r="F33" s="16">
        <v>16550</v>
      </c>
      <c r="G33" s="14"/>
    </row>
    <row r="34" spans="1:7" ht="15">
      <c r="A34" s="10" t="s">
        <v>61</v>
      </c>
      <c r="B34" s="11" t="s">
        <v>59</v>
      </c>
      <c r="C34" s="4">
        <v>2839</v>
      </c>
      <c r="D34" s="4">
        <v>23661</v>
      </c>
      <c r="E34" s="4">
        <v>10102</v>
      </c>
      <c r="F34" s="16">
        <v>36602</v>
      </c>
      <c r="G34" s="14"/>
    </row>
    <row r="35" spans="1:7" ht="15">
      <c r="A35" s="10" t="s">
        <v>32</v>
      </c>
      <c r="B35" s="11" t="s">
        <v>59</v>
      </c>
      <c r="C35" s="4">
        <v>317</v>
      </c>
      <c r="D35" s="4">
        <v>7372</v>
      </c>
      <c r="E35" s="4">
        <v>25866</v>
      </c>
      <c r="F35" s="16">
        <v>33555</v>
      </c>
      <c r="G35" s="14"/>
    </row>
    <row r="36" spans="1:7" ht="15">
      <c r="A36" s="10" t="s">
        <v>63</v>
      </c>
      <c r="B36" s="11" t="s">
        <v>59</v>
      </c>
      <c r="C36" s="4">
        <v>297</v>
      </c>
      <c r="D36" s="4">
        <v>766</v>
      </c>
      <c r="E36" s="4">
        <v>312</v>
      </c>
      <c r="F36" s="16">
        <v>1375</v>
      </c>
      <c r="G36" s="14"/>
    </row>
    <row r="37" spans="1:7" ht="15">
      <c r="A37" s="10" t="s">
        <v>64</v>
      </c>
      <c r="B37" s="11" t="s">
        <v>59</v>
      </c>
      <c r="C37" s="4">
        <v>19</v>
      </c>
      <c r="D37" s="4">
        <v>19</v>
      </c>
      <c r="E37" s="4">
        <v>5746</v>
      </c>
      <c r="F37" s="16">
        <v>5784</v>
      </c>
      <c r="G37" s="14"/>
    </row>
    <row r="38" spans="1:7" ht="15">
      <c r="A38" s="10" t="s">
        <v>33</v>
      </c>
      <c r="B38" s="11" t="s">
        <v>59</v>
      </c>
      <c r="C38" s="4">
        <v>1381</v>
      </c>
      <c r="D38" s="4">
        <v>637</v>
      </c>
      <c r="E38" s="4">
        <v>6709</v>
      </c>
      <c r="F38" s="16">
        <v>8727</v>
      </c>
      <c r="G38" s="14"/>
    </row>
    <row r="39" spans="1:7" ht="15">
      <c r="A39" s="10" t="s">
        <v>65</v>
      </c>
      <c r="B39" s="11" t="s">
        <v>59</v>
      </c>
      <c r="C39" s="4">
        <v>0</v>
      </c>
      <c r="D39" s="4">
        <v>0</v>
      </c>
      <c r="E39" s="4">
        <v>0</v>
      </c>
      <c r="F39" s="16">
        <v>0</v>
      </c>
      <c r="G39" s="14"/>
    </row>
    <row r="40" spans="1:7" ht="15">
      <c r="A40" s="10" t="s">
        <v>34</v>
      </c>
      <c r="B40" s="11" t="s">
        <v>59</v>
      </c>
      <c r="C40" s="4">
        <v>0</v>
      </c>
      <c r="D40" s="4">
        <v>0</v>
      </c>
      <c r="E40" s="4">
        <v>0</v>
      </c>
      <c r="F40" s="16">
        <v>0</v>
      </c>
      <c r="G40" s="14"/>
    </row>
    <row r="41" spans="1:7" ht="15">
      <c r="A41" s="10" t="s">
        <v>66</v>
      </c>
      <c r="B41" s="11" t="s">
        <v>59</v>
      </c>
      <c r="C41" s="4">
        <v>114</v>
      </c>
      <c r="D41" s="4">
        <v>343</v>
      </c>
      <c r="E41" s="4">
        <v>328</v>
      </c>
      <c r="F41" s="16">
        <v>785</v>
      </c>
      <c r="G41" s="14"/>
    </row>
    <row r="42" spans="1:7" ht="15">
      <c r="A42" s="10" t="s">
        <v>35</v>
      </c>
      <c r="B42" s="11" t="s">
        <v>59</v>
      </c>
      <c r="C42" s="4">
        <v>7429</v>
      </c>
      <c r="D42" s="4">
        <v>4781</v>
      </c>
      <c r="E42" s="4">
        <v>8235</v>
      </c>
      <c r="F42" s="16">
        <v>20445</v>
      </c>
      <c r="G42" s="14"/>
    </row>
    <row r="43" spans="1:7" ht="15">
      <c r="A43" s="10" t="s">
        <v>67</v>
      </c>
      <c r="B43" s="11" t="s">
        <v>59</v>
      </c>
      <c r="C43" s="4">
        <v>0</v>
      </c>
      <c r="D43" s="4">
        <v>0</v>
      </c>
      <c r="E43" s="4">
        <v>0</v>
      </c>
      <c r="F43" s="16">
        <v>0</v>
      </c>
      <c r="G43" s="14"/>
    </row>
    <row r="44" spans="1:7" ht="15">
      <c r="A44" s="10" t="s">
        <v>68</v>
      </c>
      <c r="B44" s="11" t="s">
        <v>59</v>
      </c>
      <c r="C44" s="4">
        <v>472</v>
      </c>
      <c r="D44" s="4">
        <v>932</v>
      </c>
      <c r="E44" s="4">
        <v>2141</v>
      </c>
      <c r="F44" s="16">
        <v>3545</v>
      </c>
      <c r="G44" s="14"/>
    </row>
    <row r="45" spans="1:7" ht="15">
      <c r="A45" s="10" t="s">
        <v>69</v>
      </c>
      <c r="B45" s="11" t="s">
        <v>59</v>
      </c>
      <c r="C45" s="4">
        <v>17</v>
      </c>
      <c r="D45" s="4">
        <v>2584</v>
      </c>
      <c r="E45" s="4">
        <v>932</v>
      </c>
      <c r="F45" s="16">
        <v>3533</v>
      </c>
      <c r="G45" s="14"/>
    </row>
    <row r="46" spans="1:7" ht="15">
      <c r="A46" s="10" t="s">
        <v>54</v>
      </c>
      <c r="B46" s="11" t="s">
        <v>59</v>
      </c>
      <c r="C46" s="4">
        <v>0</v>
      </c>
      <c r="D46" s="4">
        <v>0</v>
      </c>
      <c r="E46" s="4">
        <v>0</v>
      </c>
      <c r="F46" s="16">
        <v>0</v>
      </c>
      <c r="G46" s="14"/>
    </row>
    <row r="47" spans="1:7" ht="15">
      <c r="A47" s="10" t="s">
        <v>70</v>
      </c>
      <c r="B47" s="11" t="s">
        <v>59</v>
      </c>
      <c r="C47" s="4">
        <v>896</v>
      </c>
      <c r="D47" s="4">
        <v>4310</v>
      </c>
      <c r="E47" s="4">
        <v>5279</v>
      </c>
      <c r="F47" s="16">
        <v>10485</v>
      </c>
      <c r="G47" s="14"/>
    </row>
    <row r="48" spans="1:7" ht="15">
      <c r="A48" s="10" t="s">
        <v>56</v>
      </c>
      <c r="B48" s="11" t="s">
        <v>59</v>
      </c>
      <c r="C48" s="4">
        <v>15</v>
      </c>
      <c r="D48" s="4">
        <v>27</v>
      </c>
      <c r="E48" s="4">
        <v>38</v>
      </c>
      <c r="F48" s="16">
        <v>80</v>
      </c>
      <c r="G48" s="14"/>
    </row>
    <row r="49" spans="1:7" ht="15">
      <c r="A49" s="10" t="s">
        <v>36</v>
      </c>
      <c r="B49" s="11" t="s">
        <v>59</v>
      </c>
      <c r="C49" s="4">
        <v>38934</v>
      </c>
      <c r="D49" s="4">
        <v>65803</v>
      </c>
      <c r="E49" s="4">
        <v>2064</v>
      </c>
      <c r="F49" s="16">
        <v>106801</v>
      </c>
      <c r="G49" s="14"/>
    </row>
    <row r="50" spans="1:7" ht="15">
      <c r="A50" s="10" t="s">
        <v>71</v>
      </c>
      <c r="B50" s="11" t="s">
        <v>59</v>
      </c>
      <c r="C50" s="4">
        <v>267</v>
      </c>
      <c r="D50" s="4">
        <v>4946</v>
      </c>
      <c r="E50" s="4">
        <v>1603</v>
      </c>
      <c r="F50" s="16">
        <v>6816</v>
      </c>
      <c r="G50" s="14"/>
    </row>
    <row r="51" spans="1:7" ht="15">
      <c r="A51" s="10" t="s">
        <v>37</v>
      </c>
      <c r="B51" s="11" t="s">
        <v>59</v>
      </c>
      <c r="C51" s="4">
        <v>4958</v>
      </c>
      <c r="D51" s="4">
        <v>3954</v>
      </c>
      <c r="E51" s="4">
        <v>13230</v>
      </c>
      <c r="F51" s="16">
        <v>22142</v>
      </c>
      <c r="G51" s="14"/>
    </row>
    <row r="52" spans="1:7" s="6" customFormat="1" ht="15">
      <c r="A52" s="12" t="s">
        <v>72</v>
      </c>
      <c r="B52" s="13" t="s">
        <v>59</v>
      </c>
      <c r="C52" s="5">
        <v>0</v>
      </c>
      <c r="D52" s="5">
        <v>0</v>
      </c>
      <c r="E52" s="5">
        <v>0</v>
      </c>
      <c r="F52" s="17">
        <v>0</v>
      </c>
      <c r="G52" s="18"/>
    </row>
    <row r="53" spans="1:7" s="6" customFormat="1" ht="15">
      <c r="A53" s="12" t="s">
        <v>73</v>
      </c>
      <c r="B53" s="13" t="s">
        <v>59</v>
      </c>
      <c r="C53" s="5">
        <v>0</v>
      </c>
      <c r="D53" s="5">
        <v>0</v>
      </c>
      <c r="E53" s="5">
        <v>0</v>
      </c>
      <c r="F53" s="17">
        <v>0</v>
      </c>
      <c r="G53" s="18"/>
    </row>
    <row r="54" spans="1:7" s="6" customFormat="1" ht="15">
      <c r="A54" s="12" t="s">
        <v>74</v>
      </c>
      <c r="B54" s="13" t="s">
        <v>59</v>
      </c>
      <c r="C54" s="5">
        <v>0</v>
      </c>
      <c r="D54" s="5">
        <v>0</v>
      </c>
      <c r="E54" s="5">
        <v>0</v>
      </c>
      <c r="F54" s="17">
        <v>0</v>
      </c>
      <c r="G54" s="18"/>
    </row>
    <row r="55" spans="1:7" s="6" customFormat="1" ht="15">
      <c r="A55" s="12" t="s">
        <v>75</v>
      </c>
      <c r="B55" s="13" t="s">
        <v>59</v>
      </c>
      <c r="C55" s="5">
        <v>0</v>
      </c>
      <c r="D55" s="5">
        <v>0</v>
      </c>
      <c r="E55" s="5">
        <v>0</v>
      </c>
      <c r="F55" s="17">
        <v>0</v>
      </c>
      <c r="G55" s="18"/>
    </row>
    <row r="56" spans="1:7" s="6" customFormat="1" ht="15">
      <c r="A56" s="12" t="s">
        <v>76</v>
      </c>
      <c r="B56" s="13" t="s">
        <v>59</v>
      </c>
      <c r="C56" s="5">
        <v>0</v>
      </c>
      <c r="D56" s="5">
        <v>0</v>
      </c>
      <c r="E56" s="5">
        <v>0</v>
      </c>
      <c r="F56" s="17">
        <v>0</v>
      </c>
      <c r="G56" s="18"/>
    </row>
    <row r="57" spans="1:6" s="6" customFormat="1" ht="15">
      <c r="A57" s="19" t="s">
        <v>5</v>
      </c>
      <c r="B57" s="19" t="s">
        <v>59</v>
      </c>
      <c r="C57" s="20">
        <v>421234</v>
      </c>
      <c r="D57" s="20">
        <v>1237604</v>
      </c>
      <c r="E57" s="20">
        <v>1251863</v>
      </c>
      <c r="F57" s="20">
        <v>2910701</v>
      </c>
    </row>
  </sheetData>
  <sheetProtection/>
  <autoFilter ref="A5:F58"/>
  <mergeCells count="3">
    <mergeCell ref="A4:B4"/>
    <mergeCell ref="A2:F2"/>
    <mergeCell ref="E1:F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33.57421875" style="6" customWidth="1"/>
    <col min="2" max="2" width="17.8515625" style="6" customWidth="1"/>
    <col min="3" max="6" width="23.140625" style="6" customWidth="1"/>
    <col min="7" max="16384" width="9.140625" style="6" customWidth="1"/>
  </cols>
  <sheetData>
    <row r="1" spans="1:6" s="21" customFormat="1" ht="28.5" customHeight="1">
      <c r="A1" s="43"/>
      <c r="B1" s="44"/>
      <c r="C1" s="45"/>
      <c r="D1" s="47"/>
      <c r="E1" s="46" t="s">
        <v>93</v>
      </c>
      <c r="F1" s="46"/>
    </row>
    <row r="2" spans="1:6" ht="36" customHeight="1">
      <c r="A2" s="42" t="s">
        <v>91</v>
      </c>
      <c r="B2" s="42"/>
      <c r="C2" s="42"/>
      <c r="D2" s="42"/>
      <c r="E2" s="42"/>
      <c r="F2" s="42"/>
    </row>
    <row r="3" spans="1:6" ht="90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ht="15">
      <c r="A4" s="12" t="s">
        <v>40</v>
      </c>
      <c r="B4" s="13" t="s">
        <v>41</v>
      </c>
      <c r="C4" s="5">
        <f>ROUND($F4*'[1]Коэф_ДС'!C5,0)+1</f>
        <v>63</v>
      </c>
      <c r="D4" s="5">
        <f>ROUND($F4*'[1]Коэф_ДС'!D5,0)</f>
        <v>93</v>
      </c>
      <c r="E4" s="5">
        <f>ROUND($F4*'[1]Коэф_ДС'!E5,0)</f>
        <v>119</v>
      </c>
      <c r="F4" s="5">
        <v>275</v>
      </c>
    </row>
    <row r="5" spans="1:6" ht="15">
      <c r="A5" s="12" t="s">
        <v>42</v>
      </c>
      <c r="B5" s="13" t="s">
        <v>41</v>
      </c>
      <c r="C5" s="5">
        <f>ROUND($F5*'[1]Коэф_ДС'!C6,0)</f>
        <v>0</v>
      </c>
      <c r="D5" s="5">
        <f>ROUND($F5*'[1]Коэф_ДС'!D6,0)</f>
        <v>0</v>
      </c>
      <c r="E5" s="5">
        <f>ROUND($F5*'[1]Коэф_ДС'!E6,0)</f>
        <v>0</v>
      </c>
      <c r="F5" s="5"/>
    </row>
    <row r="6" spans="1:6" ht="15">
      <c r="A6" s="12" t="s">
        <v>43</v>
      </c>
      <c r="B6" s="13" t="s">
        <v>41</v>
      </c>
      <c r="C6" s="5">
        <f>ROUND($F6*'[1]Коэф_ДС'!C7,0)</f>
        <v>17</v>
      </c>
      <c r="D6" s="5">
        <f>ROUND($F6*'[1]Коэф_ДС'!D7,0)+1</f>
        <v>25</v>
      </c>
      <c r="E6" s="5">
        <f>ROUND($F6*'[1]Коэф_ДС'!E7,0)</f>
        <v>54</v>
      </c>
      <c r="F6" s="5">
        <v>96</v>
      </c>
    </row>
    <row r="7" spans="1:6" ht="15">
      <c r="A7" s="12" t="s">
        <v>6</v>
      </c>
      <c r="B7" s="13" t="s">
        <v>41</v>
      </c>
      <c r="C7" s="5">
        <f>ROUND($F7*'[1]Коэф_ДС'!C8,0)</f>
        <v>3328</v>
      </c>
      <c r="D7" s="5">
        <f>ROUND($F7*'[1]Коэф_ДС'!D8,0)</f>
        <v>1937</v>
      </c>
      <c r="E7" s="5">
        <f>ROUND($F7*'[1]Коэф_ДС'!E8,0)</f>
        <v>3484</v>
      </c>
      <c r="F7" s="5">
        <v>8749</v>
      </c>
    </row>
    <row r="8" spans="1:6" ht="15">
      <c r="A8" s="12" t="s">
        <v>8</v>
      </c>
      <c r="B8" s="13" t="s">
        <v>41</v>
      </c>
      <c r="C8" s="5">
        <f>ROUND($F8*'[1]Коэф_ДС'!C9,0)</f>
        <v>27</v>
      </c>
      <c r="D8" s="5">
        <f>ROUND($F8*'[1]Коэф_ДС'!D9,0)</f>
        <v>2998</v>
      </c>
      <c r="E8" s="5">
        <f>ROUND($F8*'[1]Коэф_ДС'!E9,0)</f>
        <v>605</v>
      </c>
      <c r="F8" s="5">
        <v>3630</v>
      </c>
    </row>
    <row r="9" spans="1:6" ht="15">
      <c r="A9" s="12" t="s">
        <v>44</v>
      </c>
      <c r="B9" s="13" t="s">
        <v>41</v>
      </c>
      <c r="C9" s="5">
        <f>ROUND($F9*'[1]Коэф_ДС'!C10,0)</f>
        <v>69</v>
      </c>
      <c r="D9" s="5">
        <f>ROUND($F9*'[1]Коэф_ДС'!D10,0)</f>
        <v>204</v>
      </c>
      <c r="E9" s="5">
        <f>ROUND($F9*'[1]Коэф_ДС'!E10,0)</f>
        <v>187</v>
      </c>
      <c r="F9" s="5">
        <v>460</v>
      </c>
    </row>
    <row r="10" spans="1:6" ht="15">
      <c r="A10" s="12" t="s">
        <v>9</v>
      </c>
      <c r="B10" s="13" t="s">
        <v>41</v>
      </c>
      <c r="C10" s="5">
        <f>ROUND($F10*'[1]Коэф_ДС'!C11,0)</f>
        <v>596</v>
      </c>
      <c r="D10" s="5">
        <f>ROUND($F10*'[1]Коэф_ДС'!D11,0)</f>
        <v>4869</v>
      </c>
      <c r="E10" s="5">
        <f>ROUND($F10*'[1]Коэф_ДС'!E11,0)</f>
        <v>1138</v>
      </c>
      <c r="F10" s="5">
        <v>6603</v>
      </c>
    </row>
    <row r="11" spans="1:6" ht="15">
      <c r="A11" s="12" t="s">
        <v>10</v>
      </c>
      <c r="B11" s="13" t="s">
        <v>41</v>
      </c>
      <c r="C11" s="5">
        <f>ROUND($F11*'[1]Коэф_ДС'!C12,0)</f>
        <v>29</v>
      </c>
      <c r="D11" s="5">
        <f>ROUND($F11*'[1]Коэф_ДС'!D12,0)</f>
        <v>2775</v>
      </c>
      <c r="E11" s="5">
        <f>ROUND($F11*'[1]Коэф_ДС'!E12,0)</f>
        <v>689</v>
      </c>
      <c r="F11" s="5">
        <v>3493</v>
      </c>
    </row>
    <row r="12" spans="1:6" ht="15">
      <c r="A12" s="12" t="s">
        <v>11</v>
      </c>
      <c r="B12" s="13" t="s">
        <v>41</v>
      </c>
      <c r="C12" s="5">
        <f>ROUND($F12*'[1]Коэф_ДС'!C13,0)</f>
        <v>14</v>
      </c>
      <c r="D12" s="5">
        <f>ROUND($F12*'[1]Коэф_ДС'!D13,0)</f>
        <v>12</v>
      </c>
      <c r="E12" s="5">
        <f>ROUND($F12*'[1]Коэф_ДС'!E13,0)</f>
        <v>2640</v>
      </c>
      <c r="F12" s="5">
        <v>2666</v>
      </c>
    </row>
    <row r="13" spans="1:6" ht="15">
      <c r="A13" s="12" t="s">
        <v>12</v>
      </c>
      <c r="B13" s="13" t="s">
        <v>41</v>
      </c>
      <c r="C13" s="5">
        <f>ROUND($F13*'[1]Коэф_ДС'!C14,0)</f>
        <v>13</v>
      </c>
      <c r="D13" s="5">
        <f>ROUND($F13*'[1]Коэф_ДС'!D14,0)</f>
        <v>2109</v>
      </c>
      <c r="E13" s="5">
        <f>ROUND($F13*'[1]Коэф_ДС'!E14,0)+1</f>
        <v>741</v>
      </c>
      <c r="F13" s="5">
        <v>2863</v>
      </c>
    </row>
    <row r="14" spans="1:6" ht="15">
      <c r="A14" s="12" t="s">
        <v>13</v>
      </c>
      <c r="B14" s="13" t="s">
        <v>41</v>
      </c>
      <c r="C14" s="5">
        <f>ROUND($F14*'[1]Коэф_ДС'!C15,0)</f>
        <v>23</v>
      </c>
      <c r="D14" s="5">
        <f>ROUND($F14*'[1]Коэф_ДС'!D15,0)</f>
        <v>1922</v>
      </c>
      <c r="E14" s="5">
        <f>ROUND($F14*'[1]Коэф_ДС'!E15,0)+1</f>
        <v>2027</v>
      </c>
      <c r="F14" s="5">
        <v>3972</v>
      </c>
    </row>
    <row r="15" spans="1:6" ht="15">
      <c r="A15" s="12" t="s">
        <v>14</v>
      </c>
      <c r="B15" s="13" t="s">
        <v>41</v>
      </c>
      <c r="C15" s="5">
        <f>ROUND($F15*'[1]Коэф_ДС'!C16,0)</f>
        <v>772</v>
      </c>
      <c r="D15" s="5">
        <f>ROUND($F15*'[1]Коэф_ДС'!D16,0)</f>
        <v>193</v>
      </c>
      <c r="E15" s="5">
        <f>ROUND($F15*'[1]Коэф_ДС'!E16,0)</f>
        <v>1731</v>
      </c>
      <c r="F15" s="5">
        <v>2696</v>
      </c>
    </row>
    <row r="16" spans="1:6" ht="15">
      <c r="A16" s="12" t="s">
        <v>15</v>
      </c>
      <c r="B16" s="13" t="s">
        <v>41</v>
      </c>
      <c r="C16" s="5">
        <f>ROUND($F16*'[1]Коэф_ДС'!C17,0)</f>
        <v>31</v>
      </c>
      <c r="D16" s="5">
        <f>ROUND($F16*'[1]Коэф_ДС'!D17,0)</f>
        <v>1920</v>
      </c>
      <c r="E16" s="5">
        <f>ROUND($F16*'[1]Коэф_ДС'!E17,0)</f>
        <v>601</v>
      </c>
      <c r="F16" s="5">
        <v>2552</v>
      </c>
    </row>
    <row r="17" spans="1:6" ht="15">
      <c r="A17" s="12" t="s">
        <v>16</v>
      </c>
      <c r="B17" s="13" t="s">
        <v>41</v>
      </c>
      <c r="C17" s="5">
        <f>ROUND($F17*'[1]Коэф_ДС'!C18,0)</f>
        <v>460</v>
      </c>
      <c r="D17" s="5">
        <f>ROUND($F17*'[1]Коэф_ДС'!D18,0)</f>
        <v>842</v>
      </c>
      <c r="E17" s="5">
        <f>ROUND($F17*'[1]Коэф_ДС'!E18,0)</f>
        <v>2927</v>
      </c>
      <c r="F17" s="5">
        <v>4229</v>
      </c>
    </row>
    <row r="18" spans="1:6" ht="15">
      <c r="A18" s="12" t="s">
        <v>18</v>
      </c>
      <c r="B18" s="13" t="s">
        <v>41</v>
      </c>
      <c r="C18" s="5">
        <f>ROUND($F18*'[1]Коэф_ДС'!C19,0)</f>
        <v>1351</v>
      </c>
      <c r="D18" s="5">
        <f>ROUND($F18*'[1]Коэф_ДС'!D19,0)</f>
        <v>435</v>
      </c>
      <c r="E18" s="5">
        <f>ROUND($F18*'[1]Коэф_ДС'!E19,0)</f>
        <v>3449</v>
      </c>
      <c r="F18" s="5">
        <v>5235</v>
      </c>
    </row>
    <row r="19" spans="1:6" ht="15">
      <c r="A19" s="12" t="s">
        <v>19</v>
      </c>
      <c r="B19" s="13" t="s">
        <v>41</v>
      </c>
      <c r="C19" s="5">
        <f>ROUND($F19*'[1]Коэф_ДС'!C20,0)</f>
        <v>128</v>
      </c>
      <c r="D19" s="5">
        <f>ROUND($F19*'[1]Коэф_ДС'!D20,0)</f>
        <v>76</v>
      </c>
      <c r="E19" s="5">
        <f>ROUND($F19*'[1]Коэф_ДС'!E20,0)</f>
        <v>446</v>
      </c>
      <c r="F19" s="5">
        <v>650</v>
      </c>
    </row>
    <row r="20" spans="1:6" ht="15">
      <c r="A20" s="12" t="s">
        <v>20</v>
      </c>
      <c r="B20" s="13" t="s">
        <v>41</v>
      </c>
      <c r="C20" s="5">
        <f>ROUND($F20*'[1]Коэф_ДС'!C21,0)</f>
        <v>51</v>
      </c>
      <c r="D20" s="5">
        <f>ROUND($F20*'[1]Коэф_ДС'!D21,0)+1</f>
        <v>2639</v>
      </c>
      <c r="E20" s="5">
        <f>ROUND($F20*'[1]Коэф_ДС'!E21,0)</f>
        <v>1216</v>
      </c>
      <c r="F20" s="5">
        <v>3906</v>
      </c>
    </row>
    <row r="21" spans="1:6" ht="15">
      <c r="A21" s="12" t="s">
        <v>21</v>
      </c>
      <c r="B21" s="13" t="s">
        <v>41</v>
      </c>
      <c r="C21" s="5">
        <f>ROUND($F21*'[1]Коэф_ДС'!C22,0)</f>
        <v>358</v>
      </c>
      <c r="D21" s="5">
        <f>ROUND($F21*'[1]Коэф_ДС'!D22,0)-1</f>
        <v>2011</v>
      </c>
      <c r="E21" s="5">
        <f>ROUND($F21*'[1]Коэф_ДС'!E22,0)</f>
        <v>2946</v>
      </c>
      <c r="F21" s="5">
        <v>5315</v>
      </c>
    </row>
    <row r="22" spans="1:6" ht="15">
      <c r="A22" s="12" t="s">
        <v>22</v>
      </c>
      <c r="B22" s="13" t="s">
        <v>41</v>
      </c>
      <c r="C22" s="5">
        <f>ROUND($F22*'[1]Коэф_ДС'!C23,0)</f>
        <v>9</v>
      </c>
      <c r="D22" s="5">
        <f>ROUND($F22*'[1]Коэф_ДС'!D23,0)</f>
        <v>9</v>
      </c>
      <c r="E22" s="5">
        <f>ROUND($F22*'[1]Коэф_ДС'!E23,0)</f>
        <v>2119</v>
      </c>
      <c r="F22" s="5">
        <v>2137</v>
      </c>
    </row>
    <row r="23" spans="1:6" ht="15">
      <c r="A23" s="12" t="s">
        <v>23</v>
      </c>
      <c r="B23" s="13" t="s">
        <v>41</v>
      </c>
      <c r="C23" s="5">
        <f>ROUND($F23*'[1]Коэф_ДС'!C24,0)</f>
        <v>531</v>
      </c>
      <c r="D23" s="5">
        <f>ROUND($F23*'[1]Коэф_ДС'!D24,0)</f>
        <v>2071</v>
      </c>
      <c r="E23" s="5">
        <f>ROUND($F23*'[1]Коэф_ДС'!E24,0)</f>
        <v>832</v>
      </c>
      <c r="F23" s="5">
        <v>3434</v>
      </c>
    </row>
    <row r="24" spans="1:6" ht="15">
      <c r="A24" s="12" t="s">
        <v>24</v>
      </c>
      <c r="B24" s="13" t="s">
        <v>41</v>
      </c>
      <c r="C24" s="5">
        <f>ROUND($F24*'[1]Коэф_ДС'!C25,0)</f>
        <v>206</v>
      </c>
      <c r="D24" s="5">
        <f>ROUND($F24*'[1]Коэф_ДС'!D25,0)</f>
        <v>25</v>
      </c>
      <c r="E24" s="5">
        <f>ROUND($F24*'[1]Коэф_ДС'!E25,0)</f>
        <v>261</v>
      </c>
      <c r="F24" s="5">
        <v>492</v>
      </c>
    </row>
    <row r="25" spans="1:6" ht="15">
      <c r="A25" s="12" t="s">
        <v>25</v>
      </c>
      <c r="B25" s="13" t="s">
        <v>41</v>
      </c>
      <c r="C25" s="5">
        <f>ROUND($F25*'[1]Коэф_ДС'!C26,0)</f>
        <v>32</v>
      </c>
      <c r="D25" s="5">
        <f>ROUND($F25*'[1]Коэф_ДС'!D26,0)+1</f>
        <v>689</v>
      </c>
      <c r="E25" s="5">
        <f>ROUND($F25*'[1]Коэф_ДС'!E26,0)</f>
        <v>1575</v>
      </c>
      <c r="F25" s="5">
        <v>2296</v>
      </c>
    </row>
    <row r="26" spans="1:6" ht="15">
      <c r="A26" s="12" t="s">
        <v>26</v>
      </c>
      <c r="B26" s="13" t="s">
        <v>41</v>
      </c>
      <c r="C26" s="5">
        <f>ROUND($F26*'[1]Коэф_ДС'!C27,0)</f>
        <v>103</v>
      </c>
      <c r="D26" s="5">
        <f>ROUND($F26*'[1]Коэф_ДС'!D27,0)</f>
        <v>350</v>
      </c>
      <c r="E26" s="5">
        <f>ROUND($F26*'[1]Коэф_ДС'!E27,0)</f>
        <v>823</v>
      </c>
      <c r="F26" s="5">
        <v>1276</v>
      </c>
    </row>
    <row r="27" spans="1:6" ht="15">
      <c r="A27" s="12" t="s">
        <v>27</v>
      </c>
      <c r="B27" s="13" t="s">
        <v>41</v>
      </c>
      <c r="C27" s="5">
        <f>ROUND($F27*'[1]Коэф_ДС'!C28,0)</f>
        <v>351</v>
      </c>
      <c r="D27" s="5">
        <f>ROUND($F27*'[1]Коэф_ДС'!D28,0)</f>
        <v>575</v>
      </c>
      <c r="E27" s="5">
        <f>ROUND($F27*'[1]Коэф_ДС'!E28,0)</f>
        <v>1370</v>
      </c>
      <c r="F27" s="5">
        <v>2296</v>
      </c>
    </row>
    <row r="28" spans="1:6" ht="15">
      <c r="A28" s="12" t="s">
        <v>28</v>
      </c>
      <c r="B28" s="13" t="s">
        <v>41</v>
      </c>
      <c r="C28" s="5">
        <f>ROUND($F28*'[1]Коэф_ДС'!C29,0)</f>
        <v>1462</v>
      </c>
      <c r="D28" s="5">
        <f>ROUND($F28*'[1]Коэф_ДС'!D29,0)</f>
        <v>531</v>
      </c>
      <c r="E28" s="5">
        <f>ROUND($F28*'[1]Коэф_ДС'!E29,0)</f>
        <v>2174</v>
      </c>
      <c r="F28" s="5">
        <v>4167</v>
      </c>
    </row>
    <row r="29" spans="1:6" ht="15">
      <c r="A29" s="12" t="s">
        <v>29</v>
      </c>
      <c r="B29" s="13" t="s">
        <v>41</v>
      </c>
      <c r="C29" s="5">
        <f>ROUND($F29*'[1]Коэф_ДС'!C30,0)</f>
        <v>132</v>
      </c>
      <c r="D29" s="5">
        <f>ROUND($F29*'[1]Коэф_ДС'!D30,0)</f>
        <v>3736</v>
      </c>
      <c r="E29" s="5">
        <f>ROUND($F29*'[1]Коэф_ДС'!E30,0)</f>
        <v>1534</v>
      </c>
      <c r="F29" s="5">
        <v>5402</v>
      </c>
    </row>
    <row r="30" spans="1:6" ht="15">
      <c r="A30" s="12" t="s">
        <v>30</v>
      </c>
      <c r="B30" s="13" t="s">
        <v>41</v>
      </c>
      <c r="C30" s="5">
        <f>ROUND($F30*'[1]Коэф_ДС'!C31,0)</f>
        <v>690</v>
      </c>
      <c r="D30" s="5">
        <f>ROUND($F30*'[1]Коэф_ДС'!D31,0)</f>
        <v>2124</v>
      </c>
      <c r="E30" s="5">
        <f>ROUND($F30*'[1]Коэф_ДС'!E31,0)</f>
        <v>1974</v>
      </c>
      <c r="F30" s="5">
        <v>4788</v>
      </c>
    </row>
    <row r="31" spans="1:6" ht="15">
      <c r="A31" s="12" t="s">
        <v>45</v>
      </c>
      <c r="B31" s="13" t="s">
        <v>41</v>
      </c>
      <c r="C31" s="5">
        <f>ROUND($F31*'[1]Коэф_ДС'!C32,0)</f>
        <v>1479</v>
      </c>
      <c r="D31" s="5">
        <f>ROUND($F31*'[1]Коэф_ДС'!D32,0)</f>
        <v>4295</v>
      </c>
      <c r="E31" s="5">
        <f>ROUND($F31*'[1]Коэф_ДС'!E32,0)</f>
        <v>4226</v>
      </c>
      <c r="F31" s="5">
        <v>10000</v>
      </c>
    </row>
    <row r="32" spans="1:6" ht="15">
      <c r="A32" s="12" t="s">
        <v>32</v>
      </c>
      <c r="B32" s="13" t="s">
        <v>41</v>
      </c>
      <c r="C32" s="5">
        <f>ROUND($F32*'[1]Коэф_ДС'!C33,0)</f>
        <v>8</v>
      </c>
      <c r="D32" s="5">
        <f>ROUND($F32*'[1]Коэф_ДС'!D33,0)</f>
        <v>221</v>
      </c>
      <c r="E32" s="5">
        <f>ROUND($F32*'[1]Коэф_ДС'!E33,0)</f>
        <v>776</v>
      </c>
      <c r="F32" s="5">
        <v>1005</v>
      </c>
    </row>
    <row r="33" spans="1:6" ht="15">
      <c r="A33" s="12" t="s">
        <v>46</v>
      </c>
      <c r="B33" s="13" t="s">
        <v>41</v>
      </c>
      <c r="C33" s="5">
        <f>ROUND($F33*'[1]Коэф_ДС'!C34,0)</f>
        <v>18</v>
      </c>
      <c r="D33" s="5">
        <f>ROUND($F33*'[1]Коэф_ДС'!D34,0)-1</f>
        <v>23</v>
      </c>
      <c r="E33" s="5">
        <f>ROUND($F33*'[1]Коэф_ДС'!E34,0)</f>
        <v>20</v>
      </c>
      <c r="F33" s="5">
        <v>61</v>
      </c>
    </row>
    <row r="34" spans="1:6" ht="15">
      <c r="A34" s="12" t="s">
        <v>47</v>
      </c>
      <c r="B34" s="13" t="s">
        <v>41</v>
      </c>
      <c r="C34" s="5">
        <f>ROUND($F34*'[1]Коэф_ДС'!C35,0)</f>
        <v>3</v>
      </c>
      <c r="D34" s="5">
        <f>ROUND($F34*'[1]Коэф_ДС'!D35,0)</f>
        <v>11</v>
      </c>
      <c r="E34" s="5">
        <f>ROUND($F34*'[1]Коэф_ДС'!E35,0)</f>
        <v>8</v>
      </c>
      <c r="F34" s="5">
        <v>22</v>
      </c>
    </row>
    <row r="35" spans="1:6" ht="15">
      <c r="A35" s="12" t="s">
        <v>48</v>
      </c>
      <c r="B35" s="13" t="s">
        <v>41</v>
      </c>
      <c r="C35" s="5">
        <f>ROUND($F35*'[1]Коэф_ДС'!C36,0)</f>
        <v>7</v>
      </c>
      <c r="D35" s="5">
        <f>ROUND($F35*'[1]Коэф_ДС'!D36,0)+1</f>
        <v>16</v>
      </c>
      <c r="E35" s="5">
        <f>ROUND($F35*'[1]Коэф_ДС'!E36,0)</f>
        <v>24</v>
      </c>
      <c r="F35" s="5">
        <v>47</v>
      </c>
    </row>
    <row r="36" spans="1:6" ht="15">
      <c r="A36" s="12" t="s">
        <v>49</v>
      </c>
      <c r="B36" s="13" t="s">
        <v>41</v>
      </c>
      <c r="C36" s="5">
        <f>ROUND($F36*'[1]Коэф_ДС'!C37,0)</f>
        <v>3</v>
      </c>
      <c r="D36" s="5">
        <f>ROUND($F36*'[1]Коэф_ДС'!D37,0)</f>
        <v>12</v>
      </c>
      <c r="E36" s="5">
        <f>ROUND($F36*'[1]Коэф_ДС'!E37,0)+1</f>
        <v>20</v>
      </c>
      <c r="F36" s="5">
        <v>35</v>
      </c>
    </row>
    <row r="37" spans="1:6" ht="15">
      <c r="A37" s="12" t="s">
        <v>50</v>
      </c>
      <c r="B37" s="13" t="s">
        <v>41</v>
      </c>
      <c r="C37" s="5">
        <f>ROUND($F37*'[1]Коэф_ДС'!C38,0)</f>
        <v>2</v>
      </c>
      <c r="D37" s="5">
        <f>ROUND($F37*'[1]Коэф_ДС'!D38,0)</f>
        <v>0</v>
      </c>
      <c r="E37" s="5">
        <f>ROUND($F37*'[1]Коэф_ДС'!E38,0)</f>
        <v>0</v>
      </c>
      <c r="F37" s="5">
        <v>2</v>
      </c>
    </row>
    <row r="38" spans="1:6" ht="15">
      <c r="A38" s="12" t="s">
        <v>51</v>
      </c>
      <c r="B38" s="13" t="s">
        <v>41</v>
      </c>
      <c r="C38" s="5">
        <f>ROUND($F38*'[1]Коэф_ДС'!C39,0)</f>
        <v>9</v>
      </c>
      <c r="D38" s="5">
        <f>ROUND($F38*'[1]Коэф_ДС'!D39,0)</f>
        <v>22</v>
      </c>
      <c r="E38" s="5">
        <f>ROUND($F38*'[1]Коэф_ДС'!E39,0)</f>
        <v>25</v>
      </c>
      <c r="F38" s="5">
        <v>56</v>
      </c>
    </row>
    <row r="39" spans="1:6" ht="15">
      <c r="A39" s="12" t="s">
        <v>35</v>
      </c>
      <c r="B39" s="13" t="s">
        <v>41</v>
      </c>
      <c r="C39" s="5">
        <f>ROUND($F39*'[1]Коэф_ДС'!C40,0)</f>
        <v>73</v>
      </c>
      <c r="D39" s="5">
        <f>ROUND($F39*'[1]Коэф_ДС'!D40,0)</f>
        <v>46</v>
      </c>
      <c r="E39" s="5">
        <f>ROUND($F39*'[1]Коэф_ДС'!E40,0)</f>
        <v>81</v>
      </c>
      <c r="F39" s="5">
        <v>200</v>
      </c>
    </row>
    <row r="40" spans="1:6" ht="15">
      <c r="A40" s="12" t="s">
        <v>52</v>
      </c>
      <c r="B40" s="13" t="s">
        <v>41</v>
      </c>
      <c r="C40" s="5">
        <f>ROUND($F40*'[1]Коэф_ДС'!C41,0)</f>
        <v>0</v>
      </c>
      <c r="D40" s="5">
        <f>ROUND($F40*'[1]Коэф_ДС'!D41,0)</f>
        <v>6</v>
      </c>
      <c r="E40" s="5">
        <f>ROUND($F40*'[1]Коэф_ДС'!E41,0)</f>
        <v>3</v>
      </c>
      <c r="F40" s="5">
        <v>9</v>
      </c>
    </row>
    <row r="41" spans="1:6" ht="15">
      <c r="A41" s="12" t="s">
        <v>53</v>
      </c>
      <c r="B41" s="13" t="s">
        <v>41</v>
      </c>
      <c r="C41" s="5">
        <f>ROUND($F41*'[1]Коэф_ДС'!C42,0)</f>
        <v>19</v>
      </c>
      <c r="D41" s="5">
        <f>ROUND($F41*'[1]Коэф_ДС'!D42,0)</f>
        <v>42</v>
      </c>
      <c r="E41" s="5">
        <f>ROUND($F41*'[1]Коэф_ДС'!E42,0)</f>
        <v>54</v>
      </c>
      <c r="F41" s="5">
        <v>115</v>
      </c>
    </row>
    <row r="42" spans="1:6" ht="15">
      <c r="A42" s="12" t="s">
        <v>54</v>
      </c>
      <c r="B42" s="13" t="s">
        <v>41</v>
      </c>
      <c r="C42" s="5">
        <f>ROUND($F42*'[1]Коэф_ДС'!C43,0)</f>
        <v>41</v>
      </c>
      <c r="D42" s="5">
        <f>ROUND($F42*'[1]Коэф_ДС'!D43,0)</f>
        <v>104</v>
      </c>
      <c r="E42" s="5">
        <f>ROUND($F42*'[1]Коэф_ДС'!E43,0)</f>
        <v>5</v>
      </c>
      <c r="F42" s="5">
        <v>150</v>
      </c>
    </row>
    <row r="43" spans="1:6" ht="15">
      <c r="A43" s="12" t="s">
        <v>55</v>
      </c>
      <c r="B43" s="13" t="s">
        <v>41</v>
      </c>
      <c r="C43" s="5">
        <f>ROUND($F43*'[1]Коэф_ДС'!C44,0)</f>
        <v>0</v>
      </c>
      <c r="D43" s="5">
        <f>ROUND($F43*'[1]Коэф_ДС'!D44,0)</f>
        <v>0</v>
      </c>
      <c r="E43" s="5">
        <f>ROUND($F43*'[1]Коэф_ДС'!E44,0)</f>
        <v>0</v>
      </c>
      <c r="F43" s="5"/>
    </row>
    <row r="44" spans="1:6" ht="15">
      <c r="A44" s="12" t="s">
        <v>56</v>
      </c>
      <c r="B44" s="13" t="s">
        <v>41</v>
      </c>
      <c r="C44" s="5">
        <f>ROUND($F44*'[1]Коэф_ДС'!C45,0)</f>
        <v>0</v>
      </c>
      <c r="D44" s="5">
        <f>ROUND($F44*'[1]Коэф_ДС'!D45,0)</f>
        <v>0</v>
      </c>
      <c r="E44" s="5">
        <f>ROUND($F44*'[1]Коэф_ДС'!E45,0)</f>
        <v>0</v>
      </c>
      <c r="F44" s="5"/>
    </row>
    <row r="45" spans="1:6" ht="15">
      <c r="A45" s="12" t="s">
        <v>36</v>
      </c>
      <c r="B45" s="13" t="s">
        <v>41</v>
      </c>
      <c r="C45" s="5">
        <f>ROUND($F45*'[1]Коэф_ДС'!C46,0)</f>
        <v>0</v>
      </c>
      <c r="D45" s="5">
        <f>ROUND($F45*'[1]Коэф_ДС'!D46,0)</f>
        <v>0</v>
      </c>
      <c r="E45" s="5">
        <f>ROUND($F45*'[1]Коэф_ДС'!E46,0)</f>
        <v>0</v>
      </c>
      <c r="F45" s="5"/>
    </row>
    <row r="46" spans="1:6" ht="15">
      <c r="A46" s="12" t="s">
        <v>37</v>
      </c>
      <c r="B46" s="13" t="s">
        <v>41</v>
      </c>
      <c r="C46" s="5">
        <f>ROUND($F46*'[1]Коэф_ДС'!C47,0)</f>
        <v>96</v>
      </c>
      <c r="D46" s="5">
        <f>ROUND($F46*'[1]Коэф_ДС'!D47,0)</f>
        <v>182</v>
      </c>
      <c r="E46" s="5">
        <f>ROUND($F46*'[1]Коэф_ДС'!E47,0)</f>
        <v>364</v>
      </c>
      <c r="F46" s="5">
        <v>642</v>
      </c>
    </row>
    <row r="47" spans="1:6" ht="15">
      <c r="A47" s="12" t="s">
        <v>57</v>
      </c>
      <c r="B47" s="13" t="s">
        <v>41</v>
      </c>
      <c r="C47" s="5">
        <f>ROUND($F47*'[1]Коэф_ДС'!C48,0)</f>
        <v>0</v>
      </c>
      <c r="D47" s="5">
        <v>1</v>
      </c>
      <c r="E47" s="5">
        <f>ROUND($F47*'[1]Коэф_ДС'!E48,0)</f>
        <v>0</v>
      </c>
      <c r="F47" s="5">
        <v>1</v>
      </c>
    </row>
    <row r="48" ht="15">
      <c r="F48" s="6">
        <f>SUM(F4:F47)</f>
        <v>96023</v>
      </c>
    </row>
  </sheetData>
  <sheetProtection/>
  <mergeCells count="2">
    <mergeCell ref="A2:F2"/>
    <mergeCell ref="E1:F1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31.421875" style="0" customWidth="1"/>
    <col min="3" max="6" width="17.57421875" style="0" customWidth="1"/>
  </cols>
  <sheetData>
    <row r="1" spans="1:6" s="21" customFormat="1" ht="28.5" customHeight="1">
      <c r="A1" s="43"/>
      <c r="B1" s="44"/>
      <c r="C1" s="45"/>
      <c r="D1" s="47"/>
      <c r="E1" s="46" t="s">
        <v>93</v>
      </c>
      <c r="F1" s="46"/>
    </row>
    <row r="2" spans="1:6" s="21" customFormat="1" ht="37.5" customHeight="1">
      <c r="A2" s="42" t="s">
        <v>92</v>
      </c>
      <c r="B2" s="42"/>
      <c r="C2" s="42"/>
      <c r="D2" s="42"/>
      <c r="E2" s="42"/>
      <c r="F2" s="42"/>
    </row>
    <row r="3" spans="1:6" s="22" customFormat="1" ht="95.25" customHeight="1">
      <c r="A3" s="41"/>
      <c r="B3" s="41"/>
      <c r="C3" s="2" t="s">
        <v>2</v>
      </c>
      <c r="D3" s="2" t="s">
        <v>3</v>
      </c>
      <c r="E3" s="3" t="s">
        <v>4</v>
      </c>
      <c r="F3" s="3" t="s">
        <v>5</v>
      </c>
    </row>
    <row r="4" spans="1:6" s="25" customFormat="1" ht="16.5" customHeight="1">
      <c r="A4" s="10" t="s">
        <v>6</v>
      </c>
      <c r="B4" s="23" t="s">
        <v>77</v>
      </c>
      <c r="C4" s="4">
        <v>6552</v>
      </c>
      <c r="D4" s="4">
        <v>3814</v>
      </c>
      <c r="E4" s="4">
        <v>6860</v>
      </c>
      <c r="F4" s="4">
        <v>17226</v>
      </c>
    </row>
    <row r="5" spans="1:6" s="25" customFormat="1" ht="16.5" customHeight="1">
      <c r="A5" s="10" t="s">
        <v>8</v>
      </c>
      <c r="B5" s="23" t="s">
        <v>77</v>
      </c>
      <c r="C5" s="4">
        <v>65</v>
      </c>
      <c r="D5" s="4">
        <v>7191</v>
      </c>
      <c r="E5" s="4">
        <v>1452</v>
      </c>
      <c r="F5" s="4">
        <v>8708</v>
      </c>
    </row>
    <row r="6" spans="1:6" s="27" customFormat="1" ht="16.5" customHeight="1">
      <c r="A6" s="12" t="s">
        <v>44</v>
      </c>
      <c r="B6" s="26" t="s">
        <v>77</v>
      </c>
      <c r="C6" s="5">
        <v>132</v>
      </c>
      <c r="D6" s="5">
        <v>409</v>
      </c>
      <c r="E6" s="5">
        <v>366</v>
      </c>
      <c r="F6" s="5">
        <v>907</v>
      </c>
    </row>
    <row r="7" spans="1:6" s="25" customFormat="1" ht="16.5" customHeight="1">
      <c r="A7" s="10" t="s">
        <v>9</v>
      </c>
      <c r="B7" s="23" t="s">
        <v>77</v>
      </c>
      <c r="C7" s="4">
        <v>1853</v>
      </c>
      <c r="D7" s="4">
        <v>15139</v>
      </c>
      <c r="E7" s="4">
        <v>3540</v>
      </c>
      <c r="F7" s="4">
        <v>20532</v>
      </c>
    </row>
    <row r="8" spans="1:6" s="25" customFormat="1" ht="16.5" customHeight="1">
      <c r="A8" s="10" t="s">
        <v>10</v>
      </c>
      <c r="B8" s="23" t="s">
        <v>77</v>
      </c>
      <c r="C8" s="4">
        <v>67</v>
      </c>
      <c r="D8" s="4">
        <v>6431</v>
      </c>
      <c r="E8" s="4">
        <v>1597</v>
      </c>
      <c r="F8" s="4">
        <v>8095</v>
      </c>
    </row>
    <row r="9" spans="1:6" s="25" customFormat="1" ht="16.5" customHeight="1">
      <c r="A9" s="10" t="s">
        <v>11</v>
      </c>
      <c r="B9" s="23" t="s">
        <v>77</v>
      </c>
      <c r="C9" s="4">
        <v>29</v>
      </c>
      <c r="D9" s="4">
        <v>25</v>
      </c>
      <c r="E9" s="4">
        <v>5541</v>
      </c>
      <c r="F9" s="4">
        <v>5595</v>
      </c>
    </row>
    <row r="10" spans="1:6" s="25" customFormat="1" ht="16.5" customHeight="1">
      <c r="A10" s="10" t="s">
        <v>12</v>
      </c>
      <c r="B10" s="23" t="s">
        <v>77</v>
      </c>
      <c r="C10" s="4">
        <v>23</v>
      </c>
      <c r="D10" s="4">
        <v>3631</v>
      </c>
      <c r="E10" s="4">
        <v>1274</v>
      </c>
      <c r="F10" s="4">
        <v>4928</v>
      </c>
    </row>
    <row r="11" spans="1:6" s="25" customFormat="1" ht="16.5" customHeight="1">
      <c r="A11" s="10" t="s">
        <v>13</v>
      </c>
      <c r="B11" s="23" t="s">
        <v>77</v>
      </c>
      <c r="C11" s="4">
        <v>74</v>
      </c>
      <c r="D11" s="4">
        <v>6142</v>
      </c>
      <c r="E11" s="4">
        <v>6474</v>
      </c>
      <c r="F11" s="4">
        <v>12690</v>
      </c>
    </row>
    <row r="12" spans="1:6" s="25" customFormat="1" ht="16.5" customHeight="1">
      <c r="A12" s="10" t="s">
        <v>14</v>
      </c>
      <c r="B12" s="23" t="s">
        <v>77</v>
      </c>
      <c r="C12" s="4">
        <v>2562</v>
      </c>
      <c r="D12" s="4">
        <v>639</v>
      </c>
      <c r="E12" s="4">
        <v>5739</v>
      </c>
      <c r="F12" s="4">
        <v>8940</v>
      </c>
    </row>
    <row r="13" spans="1:6" s="25" customFormat="1" ht="16.5" customHeight="1">
      <c r="A13" s="10" t="s">
        <v>15</v>
      </c>
      <c r="B13" s="23" t="s">
        <v>77</v>
      </c>
      <c r="C13" s="4">
        <v>52</v>
      </c>
      <c r="D13" s="4">
        <v>3189</v>
      </c>
      <c r="E13" s="4">
        <v>998</v>
      </c>
      <c r="F13" s="4">
        <v>4239</v>
      </c>
    </row>
    <row r="14" spans="1:6" s="25" customFormat="1" ht="16.5" customHeight="1">
      <c r="A14" s="10" t="s">
        <v>16</v>
      </c>
      <c r="B14" s="23" t="s">
        <v>77</v>
      </c>
      <c r="C14" s="4">
        <v>1070</v>
      </c>
      <c r="D14" s="4">
        <v>1961</v>
      </c>
      <c r="E14" s="4">
        <v>6811</v>
      </c>
      <c r="F14" s="4">
        <v>9842</v>
      </c>
    </row>
    <row r="15" spans="1:6" s="25" customFormat="1" ht="16.5" customHeight="1">
      <c r="A15" s="10" t="s">
        <v>17</v>
      </c>
      <c r="B15" s="23" t="s">
        <v>77</v>
      </c>
      <c r="C15" s="4">
        <v>423</v>
      </c>
      <c r="D15" s="4">
        <v>121</v>
      </c>
      <c r="E15" s="4">
        <v>2024</v>
      </c>
      <c r="F15" s="4">
        <v>2568</v>
      </c>
    </row>
    <row r="16" spans="1:6" s="25" customFormat="1" ht="16.5" customHeight="1">
      <c r="A16" s="10" t="s">
        <v>18</v>
      </c>
      <c r="B16" s="23" t="s">
        <v>77</v>
      </c>
      <c r="C16" s="4">
        <v>2537</v>
      </c>
      <c r="D16" s="4">
        <v>817</v>
      </c>
      <c r="E16" s="4">
        <v>6476</v>
      </c>
      <c r="F16" s="4">
        <v>9830</v>
      </c>
    </row>
    <row r="17" spans="1:6" s="25" customFormat="1" ht="16.5" customHeight="1">
      <c r="A17" s="10" t="s">
        <v>19</v>
      </c>
      <c r="B17" s="23" t="s">
        <v>77</v>
      </c>
      <c r="C17" s="4">
        <v>907</v>
      </c>
      <c r="D17" s="4">
        <v>547</v>
      </c>
      <c r="E17" s="4">
        <v>3138</v>
      </c>
      <c r="F17" s="4">
        <v>4592</v>
      </c>
    </row>
    <row r="18" spans="1:6" s="25" customFormat="1" ht="16.5" customHeight="1">
      <c r="A18" s="10" t="s">
        <v>20</v>
      </c>
      <c r="B18" s="23" t="s">
        <v>77</v>
      </c>
      <c r="C18" s="4">
        <v>137</v>
      </c>
      <c r="D18" s="4">
        <v>7038</v>
      </c>
      <c r="E18" s="4">
        <v>3246</v>
      </c>
      <c r="F18" s="4">
        <v>10421</v>
      </c>
    </row>
    <row r="19" spans="1:6" s="25" customFormat="1" ht="16.5" customHeight="1">
      <c r="A19" s="10" t="s">
        <v>21</v>
      </c>
      <c r="B19" s="23" t="s">
        <v>77</v>
      </c>
      <c r="C19" s="4">
        <v>650</v>
      </c>
      <c r="D19" s="4">
        <v>3657</v>
      </c>
      <c r="E19" s="4">
        <v>5355</v>
      </c>
      <c r="F19" s="4">
        <v>9662</v>
      </c>
    </row>
    <row r="20" spans="1:6" s="25" customFormat="1" ht="16.5" customHeight="1">
      <c r="A20" s="10" t="s">
        <v>22</v>
      </c>
      <c r="B20" s="23" t="s">
        <v>77</v>
      </c>
      <c r="C20" s="4">
        <v>19</v>
      </c>
      <c r="D20" s="4">
        <v>21</v>
      </c>
      <c r="E20" s="4">
        <v>4583</v>
      </c>
      <c r="F20" s="4">
        <v>4623</v>
      </c>
    </row>
    <row r="21" spans="1:6" s="25" customFormat="1" ht="16.5" customHeight="1">
      <c r="A21" s="28" t="s">
        <v>23</v>
      </c>
      <c r="B21" s="23" t="s">
        <v>77</v>
      </c>
      <c r="C21" s="4">
        <v>730</v>
      </c>
      <c r="D21" s="4">
        <v>2846</v>
      </c>
      <c r="E21" s="4">
        <v>1143</v>
      </c>
      <c r="F21" s="4">
        <v>4719</v>
      </c>
    </row>
    <row r="22" spans="1:6" s="25" customFormat="1" ht="16.5" customHeight="1">
      <c r="A22" s="29" t="s">
        <v>24</v>
      </c>
      <c r="B22" s="11" t="s">
        <v>77</v>
      </c>
      <c r="C22" s="4">
        <v>586</v>
      </c>
      <c r="D22" s="4">
        <v>72</v>
      </c>
      <c r="E22" s="4">
        <v>742</v>
      </c>
      <c r="F22" s="4">
        <v>1400</v>
      </c>
    </row>
    <row r="23" spans="1:6" s="25" customFormat="1" ht="16.5" customHeight="1">
      <c r="A23" s="28" t="s">
        <v>25</v>
      </c>
      <c r="B23" s="23" t="s">
        <v>77</v>
      </c>
      <c r="C23" s="4">
        <v>102</v>
      </c>
      <c r="D23" s="4">
        <v>2172</v>
      </c>
      <c r="E23" s="4">
        <v>4971</v>
      </c>
      <c r="F23" s="4">
        <v>7245</v>
      </c>
    </row>
    <row r="24" spans="1:6" s="25" customFormat="1" ht="16.5" customHeight="1">
      <c r="A24" s="29" t="s">
        <v>26</v>
      </c>
      <c r="B24" s="11" t="s">
        <v>77</v>
      </c>
      <c r="C24" s="4">
        <v>303</v>
      </c>
      <c r="D24" s="4">
        <v>1031</v>
      </c>
      <c r="E24" s="4">
        <v>2426</v>
      </c>
      <c r="F24" s="4">
        <v>3760</v>
      </c>
    </row>
    <row r="25" spans="1:6" s="25" customFormat="1" ht="16.5" customHeight="1">
      <c r="A25" s="28" t="s">
        <v>28</v>
      </c>
      <c r="B25" s="23" t="s">
        <v>77</v>
      </c>
      <c r="C25" s="4">
        <v>3064</v>
      </c>
      <c r="D25" s="4">
        <v>1114</v>
      </c>
      <c r="E25" s="4">
        <v>4557</v>
      </c>
      <c r="F25" s="4">
        <v>8735</v>
      </c>
    </row>
    <row r="26" spans="1:6" s="25" customFormat="1" ht="16.5" customHeight="1">
      <c r="A26" s="28" t="s">
        <v>29</v>
      </c>
      <c r="B26" s="23" t="s">
        <v>77</v>
      </c>
      <c r="C26" s="4">
        <v>275</v>
      </c>
      <c r="D26" s="4">
        <v>7761</v>
      </c>
      <c r="E26" s="4">
        <v>3187</v>
      </c>
      <c r="F26" s="4">
        <v>11223</v>
      </c>
    </row>
    <row r="27" spans="1:6" s="25" customFormat="1" ht="15">
      <c r="A27" s="28" t="s">
        <v>30</v>
      </c>
      <c r="B27" s="23" t="s">
        <v>77</v>
      </c>
      <c r="C27" s="4">
        <v>4031</v>
      </c>
      <c r="D27" s="4">
        <v>12410</v>
      </c>
      <c r="E27" s="4">
        <v>11529</v>
      </c>
      <c r="F27" s="4">
        <v>27970</v>
      </c>
    </row>
    <row r="28" spans="1:6" s="25" customFormat="1" ht="15">
      <c r="A28" s="28" t="s">
        <v>45</v>
      </c>
      <c r="B28" s="30" t="s">
        <v>77</v>
      </c>
      <c r="C28" s="4">
        <v>1893</v>
      </c>
      <c r="D28" s="4">
        <v>5508</v>
      </c>
      <c r="E28" s="4">
        <v>5469</v>
      </c>
      <c r="F28" s="4">
        <v>12870</v>
      </c>
    </row>
    <row r="29" spans="1:6" s="25" customFormat="1" ht="15">
      <c r="A29" s="28" t="s">
        <v>60</v>
      </c>
      <c r="B29" s="23" t="s">
        <v>77</v>
      </c>
      <c r="C29" s="4">
        <v>1421</v>
      </c>
      <c r="D29" s="4">
        <v>4276</v>
      </c>
      <c r="E29" s="4">
        <v>4423</v>
      </c>
      <c r="F29" s="4">
        <v>10120</v>
      </c>
    </row>
    <row r="30" spans="1:6" s="25" customFormat="1" ht="15">
      <c r="A30" s="28" t="s">
        <v>32</v>
      </c>
      <c r="B30" s="30" t="s">
        <v>77</v>
      </c>
      <c r="C30" s="4">
        <v>13</v>
      </c>
      <c r="D30" s="4">
        <v>143</v>
      </c>
      <c r="E30" s="4">
        <v>525</v>
      </c>
      <c r="F30" s="4">
        <v>681</v>
      </c>
    </row>
    <row r="31" spans="1:6" s="25" customFormat="1" ht="15">
      <c r="A31" s="10" t="s">
        <v>78</v>
      </c>
      <c r="B31" s="11" t="s">
        <v>77</v>
      </c>
      <c r="C31" s="4">
        <v>81</v>
      </c>
      <c r="D31" s="4">
        <v>646</v>
      </c>
      <c r="E31" s="4">
        <v>173</v>
      </c>
      <c r="F31" s="4">
        <v>900</v>
      </c>
    </row>
    <row r="32" spans="1:6" s="25" customFormat="1" ht="15">
      <c r="A32" s="28" t="s">
        <v>79</v>
      </c>
      <c r="B32" s="11" t="s">
        <v>77</v>
      </c>
      <c r="C32" s="4">
        <v>85</v>
      </c>
      <c r="D32" s="4">
        <v>105</v>
      </c>
      <c r="E32" s="4">
        <v>140</v>
      </c>
      <c r="F32" s="4">
        <v>330</v>
      </c>
    </row>
    <row r="33" spans="1:6" s="25" customFormat="1" ht="15">
      <c r="A33" s="28" t="s">
        <v>70</v>
      </c>
      <c r="B33" s="23" t="s">
        <v>77</v>
      </c>
      <c r="C33" s="4">
        <v>0</v>
      </c>
      <c r="D33" s="4">
        <v>0</v>
      </c>
      <c r="E33" s="4">
        <v>0</v>
      </c>
      <c r="F33" s="4">
        <v>0</v>
      </c>
    </row>
    <row r="34" spans="1:6" s="25" customFormat="1" ht="15">
      <c r="A34" s="28" t="s">
        <v>55</v>
      </c>
      <c r="B34" s="23" t="s">
        <v>77</v>
      </c>
      <c r="C34" s="4">
        <v>15</v>
      </c>
      <c r="D34" s="4">
        <v>61</v>
      </c>
      <c r="E34" s="4">
        <v>69</v>
      </c>
      <c r="F34" s="4">
        <v>145</v>
      </c>
    </row>
    <row r="35" spans="1:6" s="25" customFormat="1" ht="15">
      <c r="A35" s="28" t="s">
        <v>80</v>
      </c>
      <c r="B35" s="23" t="s">
        <v>77</v>
      </c>
      <c r="C35" s="4">
        <v>0</v>
      </c>
      <c r="D35" s="4">
        <v>0</v>
      </c>
      <c r="E35" s="4">
        <v>0</v>
      </c>
      <c r="F35" s="4">
        <v>0</v>
      </c>
    </row>
    <row r="36" spans="1:6" s="25" customFormat="1" ht="15">
      <c r="A36" s="28" t="s">
        <v>36</v>
      </c>
      <c r="B36" s="30" t="s">
        <v>77</v>
      </c>
      <c r="C36" s="4">
        <v>1084</v>
      </c>
      <c r="D36" s="4">
        <v>2520</v>
      </c>
      <c r="E36" s="4">
        <v>51</v>
      </c>
      <c r="F36" s="4">
        <v>3655</v>
      </c>
    </row>
    <row r="37" spans="1:6" s="25" customFormat="1" ht="15">
      <c r="A37" s="10" t="s">
        <v>37</v>
      </c>
      <c r="B37" s="30" t="s">
        <v>77</v>
      </c>
      <c r="C37" s="4">
        <v>50</v>
      </c>
      <c r="D37" s="4">
        <v>89</v>
      </c>
      <c r="E37" s="4">
        <v>181</v>
      </c>
      <c r="F37" s="4">
        <v>320</v>
      </c>
    </row>
    <row r="38" spans="1:6" s="35" customFormat="1" ht="15">
      <c r="A38" s="31" t="s">
        <v>5</v>
      </c>
      <c r="B38" s="32"/>
      <c r="C38" s="33">
        <v>30885</v>
      </c>
      <c r="D38" s="33">
        <v>101526</v>
      </c>
      <c r="E38" s="33">
        <v>105060</v>
      </c>
      <c r="F38" s="33">
        <v>237471</v>
      </c>
    </row>
    <row r="39" ht="21" customHeight="1">
      <c r="A39" s="36" t="s">
        <v>81</v>
      </c>
    </row>
  </sheetData>
  <sheetProtection/>
  <mergeCells count="3">
    <mergeCell ref="A2:F2"/>
    <mergeCell ref="A3:B3"/>
    <mergeCell ref="E1:F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31.421875" style="0" customWidth="1"/>
    <col min="2" max="2" width="28.421875" style="0" customWidth="1"/>
    <col min="3" max="5" width="14.421875" style="0" customWidth="1"/>
    <col min="6" max="6" width="15.140625" style="0" customWidth="1"/>
  </cols>
  <sheetData>
    <row r="1" spans="1:6" s="21" customFormat="1" ht="28.5" customHeight="1">
      <c r="A1" s="43"/>
      <c r="B1" s="44"/>
      <c r="C1" s="45"/>
      <c r="D1" s="47"/>
      <c r="E1" s="46" t="s">
        <v>93</v>
      </c>
      <c r="F1" s="46"/>
    </row>
    <row r="2" spans="1:6" s="21" customFormat="1" ht="39.75" customHeight="1">
      <c r="A2" s="42" t="s">
        <v>89</v>
      </c>
      <c r="B2" s="42"/>
      <c r="C2" s="42"/>
      <c r="D2" s="42"/>
      <c r="E2" s="42"/>
      <c r="F2" s="42"/>
    </row>
    <row r="3" spans="1:6" s="21" customFormat="1" ht="12.75">
      <c r="A3" s="7"/>
      <c r="B3" s="8"/>
      <c r="C3" s="9"/>
      <c r="D3" s="9"/>
      <c r="E3" s="9"/>
      <c r="F3" s="9"/>
    </row>
    <row r="4" spans="1:6" s="22" customFormat="1" ht="127.5" customHeight="1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s="25" customFormat="1" ht="16.5" customHeight="1">
      <c r="A5" s="10" t="s">
        <v>6</v>
      </c>
      <c r="B5" s="10" t="s">
        <v>82</v>
      </c>
      <c r="C5" s="4">
        <f>ROUND($F5*'[1]Коэф_ВМП'!C5,0)</f>
        <v>240</v>
      </c>
      <c r="D5" s="4">
        <f>ROUND($F5*'[1]Коэф_ВМП'!D5,0)</f>
        <v>433</v>
      </c>
      <c r="E5" s="4">
        <f>ROUND($F5*'[1]Коэф_ВМП'!E5,0)</f>
        <v>588</v>
      </c>
      <c r="F5" s="4">
        <v>1261</v>
      </c>
    </row>
    <row r="6" spans="1:6" s="25" customFormat="1" ht="16.5" customHeight="1">
      <c r="A6" s="10" t="s">
        <v>13</v>
      </c>
      <c r="B6" s="10" t="s">
        <v>82</v>
      </c>
      <c r="C6" s="4">
        <f>ROUND($F6*'[1]Коэф_ВМП'!C6,0)</f>
        <v>27</v>
      </c>
      <c r="D6" s="4">
        <f>ROUND($F6*'[1]Коэф_ВМП'!D6,0)</f>
        <v>421</v>
      </c>
      <c r="E6" s="4">
        <f>ROUND($F6*'[1]Коэф_ВМП'!E6,0)</f>
        <v>352</v>
      </c>
      <c r="F6" s="4">
        <v>800</v>
      </c>
    </row>
    <row r="7" spans="1:6" s="25" customFormat="1" ht="15">
      <c r="A7" s="10" t="s">
        <v>30</v>
      </c>
      <c r="B7" s="10" t="s">
        <v>82</v>
      </c>
      <c r="C7" s="4">
        <f>ROUND($F7*'[1]Коэф_ВМП'!C7,0)</f>
        <v>383</v>
      </c>
      <c r="D7" s="4">
        <f>ROUND($F7*'[1]Коэф_ВМП'!D7,0)</f>
        <v>1901</v>
      </c>
      <c r="E7" s="4">
        <f>ROUND($F7*'[1]Коэф_ВМП'!E7,0)</f>
        <v>1734</v>
      </c>
      <c r="F7" s="4">
        <v>4018</v>
      </c>
    </row>
    <row r="8" spans="1:6" s="25" customFormat="1" ht="15">
      <c r="A8" s="10" t="s">
        <v>45</v>
      </c>
      <c r="B8" s="10" t="s">
        <v>82</v>
      </c>
      <c r="C8" s="4">
        <f>ROUND($F8*'[1]Коэф_ВМП'!C8,0)</f>
        <v>52</v>
      </c>
      <c r="D8" s="4">
        <f>ROUND($F8*'[1]Коэф_ВМП'!D8,0)</f>
        <v>196</v>
      </c>
      <c r="E8" s="4">
        <f>ROUND($F8*'[1]Коэф_ВМП'!E8,0)</f>
        <v>202</v>
      </c>
      <c r="F8" s="4">
        <v>450</v>
      </c>
    </row>
    <row r="9" spans="1:6" s="25" customFormat="1" ht="15">
      <c r="A9" s="10" t="s">
        <v>60</v>
      </c>
      <c r="B9" s="10" t="s">
        <v>82</v>
      </c>
      <c r="C9" s="4">
        <f>ROUND($F9*'[1]Коэф_ВМП'!C9,0)</f>
        <v>24</v>
      </c>
      <c r="D9" s="4">
        <f>ROUND($F9*'[1]Коэф_ВМП'!D9,0)</f>
        <v>90</v>
      </c>
      <c r="E9" s="4">
        <f>ROUND($F9*'[1]Коэф_ВМП'!E9,0)</f>
        <v>120</v>
      </c>
      <c r="F9" s="4">
        <v>234</v>
      </c>
    </row>
    <row r="10" spans="1:6" s="25" customFormat="1" ht="15">
      <c r="A10" s="10" t="s">
        <v>79</v>
      </c>
      <c r="B10" s="10" t="s">
        <v>82</v>
      </c>
      <c r="C10" s="4">
        <f>ROUND($F10*'[1]Коэф_ВМП'!C10,0)</f>
        <v>28</v>
      </c>
      <c r="D10" s="4">
        <f>ROUND($F10*'[1]Коэф_ВМП'!D10,0)</f>
        <v>35</v>
      </c>
      <c r="E10" s="4">
        <f>ROUND($F10*'[1]Коэф_ВМП'!E10,0)</f>
        <v>47</v>
      </c>
      <c r="F10" s="4">
        <v>110</v>
      </c>
    </row>
    <row r="11" spans="1:6" s="35" customFormat="1" ht="15">
      <c r="A11" s="31" t="s">
        <v>83</v>
      </c>
      <c r="B11" s="31" t="s">
        <v>82</v>
      </c>
      <c r="C11" s="33">
        <f>SUM(C5:C10)</f>
        <v>754</v>
      </c>
      <c r="D11" s="33">
        <f>SUM(D5:D10)</f>
        <v>3076</v>
      </c>
      <c r="E11" s="33">
        <f>SUM(E5:E10)</f>
        <v>3043</v>
      </c>
      <c r="F11" s="34">
        <f>SUM(F5:F10)</f>
        <v>6873</v>
      </c>
    </row>
  </sheetData>
  <sheetProtection/>
  <mergeCells count="2">
    <mergeCell ref="A2:F2"/>
    <mergeCell ref="E1:F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PageLayoutView="0" workbookViewId="0" topLeftCell="A1">
      <selection activeCell="A1" sqref="A1:IV1"/>
    </sheetView>
  </sheetViews>
  <sheetFormatPr defaultColWidth="9.140625" defaultRowHeight="15"/>
  <cols>
    <col min="1" max="1" width="34.8515625" style="0" customWidth="1"/>
    <col min="2" max="2" width="22.421875" style="0" customWidth="1"/>
    <col min="3" max="5" width="15.8515625" style="0" customWidth="1"/>
    <col min="6" max="6" width="17.28125" style="0" customWidth="1"/>
    <col min="7" max="7" width="10.8515625" style="0" customWidth="1"/>
  </cols>
  <sheetData>
    <row r="1" spans="1:6" s="21" customFormat="1" ht="28.5" customHeight="1">
      <c r="A1" s="43"/>
      <c r="B1" s="44"/>
      <c r="C1" s="45"/>
      <c r="D1" s="47"/>
      <c r="E1" s="46" t="s">
        <v>93</v>
      </c>
      <c r="F1" s="46"/>
    </row>
    <row r="2" spans="1:6" s="21" customFormat="1" ht="39.75" customHeight="1">
      <c r="A2" s="42" t="s">
        <v>90</v>
      </c>
      <c r="B2" s="42"/>
      <c r="C2" s="42"/>
      <c r="D2" s="42"/>
      <c r="E2" s="42"/>
      <c r="F2" s="42"/>
    </row>
    <row r="3" spans="1:6" s="22" customFormat="1" ht="121.5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s="25" customFormat="1" ht="16.5" customHeight="1">
      <c r="A4" s="10" t="s">
        <v>58</v>
      </c>
      <c r="B4" s="37" t="s">
        <v>84</v>
      </c>
      <c r="C4" s="4">
        <v>0</v>
      </c>
      <c r="D4" s="4">
        <v>0</v>
      </c>
      <c r="E4" s="4">
        <v>0</v>
      </c>
      <c r="F4" s="24">
        <v>0</v>
      </c>
    </row>
    <row r="5" spans="1:6" s="25" customFormat="1" ht="16.5" customHeight="1">
      <c r="A5" s="10" t="s">
        <v>6</v>
      </c>
      <c r="B5" s="38" t="s">
        <v>84</v>
      </c>
      <c r="C5" s="4">
        <v>163992</v>
      </c>
      <c r="D5" s="4">
        <v>95443</v>
      </c>
      <c r="E5" s="4">
        <v>171685</v>
      </c>
      <c r="F5" s="24">
        <v>431120</v>
      </c>
    </row>
    <row r="6" spans="1:6" s="25" customFormat="1" ht="16.5" customHeight="1">
      <c r="A6" s="10" t="s">
        <v>8</v>
      </c>
      <c r="B6" s="38" t="s">
        <v>84</v>
      </c>
      <c r="C6" s="4">
        <v>1277</v>
      </c>
      <c r="D6" s="4">
        <v>142747</v>
      </c>
      <c r="E6" s="4">
        <v>28827</v>
      </c>
      <c r="F6" s="24">
        <v>172851</v>
      </c>
    </row>
    <row r="7" spans="1:6" s="25" customFormat="1" ht="16.5" customHeight="1">
      <c r="A7" s="10" t="s">
        <v>44</v>
      </c>
      <c r="B7" s="38" t="s">
        <v>84</v>
      </c>
      <c r="C7" s="4">
        <v>952</v>
      </c>
      <c r="D7" s="4">
        <v>2945</v>
      </c>
      <c r="E7" s="4">
        <v>2616</v>
      </c>
      <c r="F7" s="24">
        <v>6513</v>
      </c>
    </row>
    <row r="8" spans="1:6" s="25" customFormat="1" ht="16.5" customHeight="1">
      <c r="A8" s="10" t="s">
        <v>9</v>
      </c>
      <c r="B8" s="38" t="s">
        <v>84</v>
      </c>
      <c r="C8" s="4">
        <v>51560</v>
      </c>
      <c r="D8" s="4">
        <v>421322</v>
      </c>
      <c r="E8" s="4">
        <v>98516</v>
      </c>
      <c r="F8" s="24">
        <v>571398</v>
      </c>
    </row>
    <row r="9" spans="1:6" s="25" customFormat="1" ht="16.5" customHeight="1">
      <c r="A9" s="10" t="s">
        <v>10</v>
      </c>
      <c r="B9" s="38" t="s">
        <v>84</v>
      </c>
      <c r="C9" s="4">
        <v>1412</v>
      </c>
      <c r="D9" s="4">
        <v>135792</v>
      </c>
      <c r="E9" s="4">
        <v>33715</v>
      </c>
      <c r="F9" s="24">
        <v>170919</v>
      </c>
    </row>
    <row r="10" spans="1:6" s="25" customFormat="1" ht="16.5" customHeight="1">
      <c r="A10" s="10" t="s">
        <v>11</v>
      </c>
      <c r="B10" s="38" t="s">
        <v>84</v>
      </c>
      <c r="C10" s="4">
        <v>368</v>
      </c>
      <c r="D10" s="4">
        <v>312</v>
      </c>
      <c r="E10" s="4">
        <v>69544</v>
      </c>
      <c r="F10" s="24">
        <v>70224</v>
      </c>
    </row>
    <row r="11" spans="1:6" s="25" customFormat="1" ht="16.5" customHeight="1">
      <c r="A11" s="10" t="s">
        <v>12</v>
      </c>
      <c r="B11" s="38" t="s">
        <v>84</v>
      </c>
      <c r="C11" s="4">
        <v>504</v>
      </c>
      <c r="D11" s="4">
        <v>79492</v>
      </c>
      <c r="E11" s="4">
        <v>27893</v>
      </c>
      <c r="F11" s="24">
        <v>107889</v>
      </c>
    </row>
    <row r="12" spans="1:6" s="25" customFormat="1" ht="16.5" customHeight="1">
      <c r="A12" s="10" t="s">
        <v>13</v>
      </c>
      <c r="B12" s="38" t="s">
        <v>84</v>
      </c>
      <c r="C12" s="4">
        <v>1349</v>
      </c>
      <c r="D12" s="4">
        <v>111223</v>
      </c>
      <c r="E12" s="4">
        <v>117241</v>
      </c>
      <c r="F12" s="24">
        <v>229813</v>
      </c>
    </row>
    <row r="13" spans="1:6" s="25" customFormat="1" ht="16.5" customHeight="1">
      <c r="A13" s="10" t="s">
        <v>14</v>
      </c>
      <c r="B13" s="38" t="s">
        <v>84</v>
      </c>
      <c r="C13" s="4">
        <v>30205</v>
      </c>
      <c r="D13" s="4">
        <v>7531</v>
      </c>
      <c r="E13" s="4">
        <v>67684</v>
      </c>
      <c r="F13" s="24">
        <v>105420</v>
      </c>
    </row>
    <row r="14" spans="1:6" s="25" customFormat="1" ht="16.5" customHeight="1">
      <c r="A14" s="10" t="s">
        <v>15</v>
      </c>
      <c r="B14" s="38" t="s">
        <v>84</v>
      </c>
      <c r="C14" s="4">
        <v>1111</v>
      </c>
      <c r="D14" s="4">
        <v>68797</v>
      </c>
      <c r="E14" s="4">
        <v>21551</v>
      </c>
      <c r="F14" s="24">
        <v>91459</v>
      </c>
    </row>
    <row r="15" spans="1:6" s="25" customFormat="1" ht="16.5" customHeight="1">
      <c r="A15" s="10" t="s">
        <v>16</v>
      </c>
      <c r="B15" s="38" t="s">
        <v>84</v>
      </c>
      <c r="C15" s="4">
        <v>18167</v>
      </c>
      <c r="D15" s="4">
        <v>33286</v>
      </c>
      <c r="E15" s="4">
        <v>115642</v>
      </c>
      <c r="F15" s="24">
        <v>167095</v>
      </c>
    </row>
    <row r="16" spans="1:6" s="25" customFormat="1" ht="16.5" customHeight="1">
      <c r="A16" s="10" t="s">
        <v>17</v>
      </c>
      <c r="B16" s="38" t="s">
        <v>84</v>
      </c>
      <c r="C16" s="4">
        <v>19024</v>
      </c>
      <c r="D16" s="4">
        <v>5436</v>
      </c>
      <c r="E16" s="4">
        <v>91056</v>
      </c>
      <c r="F16" s="24">
        <v>115516</v>
      </c>
    </row>
    <row r="17" spans="1:6" s="25" customFormat="1" ht="16.5" customHeight="1">
      <c r="A17" s="10" t="s">
        <v>18</v>
      </c>
      <c r="B17" s="38" t="s">
        <v>84</v>
      </c>
      <c r="C17" s="4">
        <v>59856</v>
      </c>
      <c r="D17" s="4">
        <v>19269</v>
      </c>
      <c r="E17" s="4">
        <v>152816</v>
      </c>
      <c r="F17" s="24">
        <v>231941</v>
      </c>
    </row>
    <row r="18" spans="1:6" s="25" customFormat="1" ht="16.5" customHeight="1">
      <c r="A18" s="10" t="s">
        <v>19</v>
      </c>
      <c r="B18" s="38" t="s">
        <v>84</v>
      </c>
      <c r="C18" s="4">
        <v>1511</v>
      </c>
      <c r="D18" s="4">
        <v>901</v>
      </c>
      <c r="E18" s="4">
        <v>5234</v>
      </c>
      <c r="F18" s="24">
        <v>7646</v>
      </c>
    </row>
    <row r="19" spans="1:6" s="25" customFormat="1" ht="16.5" customHeight="1">
      <c r="A19" s="10" t="s">
        <v>20</v>
      </c>
      <c r="B19" s="38" t="s">
        <v>84</v>
      </c>
      <c r="C19" s="4">
        <v>2505</v>
      </c>
      <c r="D19" s="4">
        <v>128581</v>
      </c>
      <c r="E19" s="4">
        <v>59288</v>
      </c>
      <c r="F19" s="24">
        <v>190374</v>
      </c>
    </row>
    <row r="20" spans="1:6" s="25" customFormat="1" ht="16.5" customHeight="1">
      <c r="A20" s="10" t="s">
        <v>21</v>
      </c>
      <c r="B20" s="38" t="s">
        <v>84</v>
      </c>
      <c r="C20" s="4">
        <v>14699</v>
      </c>
      <c r="D20" s="4">
        <v>82681</v>
      </c>
      <c r="E20" s="4">
        <v>121089</v>
      </c>
      <c r="F20" s="24">
        <v>218469</v>
      </c>
    </row>
    <row r="21" spans="1:6" s="25" customFormat="1" ht="16.5" customHeight="1">
      <c r="A21" s="10" t="s">
        <v>22</v>
      </c>
      <c r="B21" s="38" t="s">
        <v>84</v>
      </c>
      <c r="C21" s="4">
        <v>318</v>
      </c>
      <c r="D21" s="4">
        <v>339</v>
      </c>
      <c r="E21" s="4">
        <v>75611</v>
      </c>
      <c r="F21" s="24">
        <v>76268</v>
      </c>
    </row>
    <row r="22" spans="1:6" s="25" customFormat="1" ht="16.5" customHeight="1">
      <c r="A22" s="10" t="s">
        <v>23</v>
      </c>
      <c r="B22" s="38" t="s">
        <v>84</v>
      </c>
      <c r="C22" s="4">
        <v>20628</v>
      </c>
      <c r="D22" s="4">
        <v>80436</v>
      </c>
      <c r="E22" s="4">
        <v>32302</v>
      </c>
      <c r="F22" s="24">
        <v>133366</v>
      </c>
    </row>
    <row r="23" spans="1:6" s="25" customFormat="1" ht="16.5" customHeight="1">
      <c r="A23" s="10" t="s">
        <v>24</v>
      </c>
      <c r="B23" s="38" t="s">
        <v>84</v>
      </c>
      <c r="C23" s="4">
        <v>9403</v>
      </c>
      <c r="D23" s="4">
        <v>1158</v>
      </c>
      <c r="E23" s="4">
        <v>11908</v>
      </c>
      <c r="F23" s="24">
        <v>22469</v>
      </c>
    </row>
    <row r="24" spans="1:6" s="25" customFormat="1" ht="16.5" customHeight="1">
      <c r="A24" s="10" t="s">
        <v>25</v>
      </c>
      <c r="B24" s="38" t="s">
        <v>84</v>
      </c>
      <c r="C24" s="4">
        <v>1484</v>
      </c>
      <c r="D24" s="4">
        <v>31648</v>
      </c>
      <c r="E24" s="4">
        <v>72444</v>
      </c>
      <c r="F24" s="24">
        <v>105576</v>
      </c>
    </row>
    <row r="25" spans="1:6" s="25" customFormat="1" ht="16.5" customHeight="1">
      <c r="A25" s="10" t="s">
        <v>26</v>
      </c>
      <c r="B25" s="38" t="s">
        <v>84</v>
      </c>
      <c r="C25" s="4">
        <v>4034</v>
      </c>
      <c r="D25" s="4">
        <v>13733</v>
      </c>
      <c r="E25" s="4">
        <v>32293</v>
      </c>
      <c r="F25" s="24">
        <v>50060</v>
      </c>
    </row>
    <row r="26" spans="1:6" s="25" customFormat="1" ht="16.5" customHeight="1">
      <c r="A26" s="10" t="s">
        <v>27</v>
      </c>
      <c r="B26" s="38" t="s">
        <v>84</v>
      </c>
      <c r="C26" s="4">
        <v>11860</v>
      </c>
      <c r="D26" s="4">
        <v>19424</v>
      </c>
      <c r="E26" s="4">
        <v>46250</v>
      </c>
      <c r="F26" s="24">
        <v>77534</v>
      </c>
    </row>
    <row r="27" spans="1:6" s="25" customFormat="1" ht="16.5" customHeight="1">
      <c r="A27" s="10" t="s">
        <v>28</v>
      </c>
      <c r="B27" s="38" t="s">
        <v>84</v>
      </c>
      <c r="C27" s="4">
        <v>104290</v>
      </c>
      <c r="D27" s="4">
        <v>37924</v>
      </c>
      <c r="E27" s="4">
        <v>155114</v>
      </c>
      <c r="F27" s="24">
        <v>297328</v>
      </c>
    </row>
    <row r="28" spans="1:6" s="25" customFormat="1" ht="16.5" customHeight="1">
      <c r="A28" s="10" t="s">
        <v>29</v>
      </c>
      <c r="B28" s="38" t="s">
        <v>84</v>
      </c>
      <c r="C28" s="4">
        <v>5252</v>
      </c>
      <c r="D28" s="4">
        <v>148340</v>
      </c>
      <c r="E28" s="4">
        <v>60909</v>
      </c>
      <c r="F28" s="24">
        <v>214501</v>
      </c>
    </row>
    <row r="29" spans="1:6" s="25" customFormat="1" ht="15">
      <c r="A29" s="10" t="s">
        <v>30</v>
      </c>
      <c r="B29" s="38" t="s">
        <v>84</v>
      </c>
      <c r="C29" s="4">
        <v>27497</v>
      </c>
      <c r="D29" s="4">
        <v>84660</v>
      </c>
      <c r="E29" s="4">
        <v>78654</v>
      </c>
      <c r="F29" s="24">
        <v>190811</v>
      </c>
    </row>
    <row r="30" spans="1:6" s="25" customFormat="1" ht="15">
      <c r="A30" s="10" t="s">
        <v>45</v>
      </c>
      <c r="B30" s="38" t="s">
        <v>84</v>
      </c>
      <c r="C30" s="4">
        <v>15476</v>
      </c>
      <c r="D30" s="4">
        <v>24029</v>
      </c>
      <c r="E30" s="4">
        <v>20495</v>
      </c>
      <c r="F30" s="24">
        <v>60000</v>
      </c>
    </row>
    <row r="31" spans="1:6" s="25" customFormat="1" ht="15">
      <c r="A31" s="10" t="s">
        <v>60</v>
      </c>
      <c r="B31" s="38" t="s">
        <v>84</v>
      </c>
      <c r="C31" s="4">
        <v>8536</v>
      </c>
      <c r="D31" s="4">
        <v>25681</v>
      </c>
      <c r="E31" s="4">
        <v>26560</v>
      </c>
      <c r="F31" s="24">
        <v>60777</v>
      </c>
    </row>
    <row r="32" spans="1:6" s="25" customFormat="1" ht="15">
      <c r="A32" s="10" t="s">
        <v>31</v>
      </c>
      <c r="B32" s="38" t="s">
        <v>84</v>
      </c>
      <c r="C32" s="4">
        <v>95</v>
      </c>
      <c r="D32" s="4">
        <v>11448</v>
      </c>
      <c r="E32" s="4">
        <v>2258</v>
      </c>
      <c r="F32" s="24">
        <v>13801</v>
      </c>
    </row>
    <row r="33" spans="1:6" s="25" customFormat="1" ht="15">
      <c r="A33" s="10" t="s">
        <v>61</v>
      </c>
      <c r="B33" s="38" t="s">
        <v>84</v>
      </c>
      <c r="C33" s="4">
        <v>0</v>
      </c>
      <c r="D33" s="4">
        <v>0</v>
      </c>
      <c r="E33" s="4">
        <v>0</v>
      </c>
      <c r="F33" s="24">
        <v>0</v>
      </c>
    </row>
    <row r="34" spans="1:6" s="25" customFormat="1" ht="15">
      <c r="A34" s="10" t="s">
        <v>32</v>
      </c>
      <c r="B34" s="38" t="s">
        <v>84</v>
      </c>
      <c r="C34" s="4">
        <v>137</v>
      </c>
      <c r="D34" s="4">
        <v>3273</v>
      </c>
      <c r="E34" s="4">
        <v>11479</v>
      </c>
      <c r="F34" s="24">
        <v>14889</v>
      </c>
    </row>
    <row r="35" spans="1:6" s="25" customFormat="1" ht="15">
      <c r="A35" s="10" t="s">
        <v>62</v>
      </c>
      <c r="B35" s="38" t="s">
        <v>84</v>
      </c>
      <c r="C35" s="4">
        <v>0</v>
      </c>
      <c r="D35" s="4">
        <v>0</v>
      </c>
      <c r="E35" s="4">
        <v>0</v>
      </c>
      <c r="F35" s="24">
        <v>0</v>
      </c>
    </row>
    <row r="36" spans="1:6" s="25" customFormat="1" ht="15">
      <c r="A36" s="10" t="s">
        <v>33</v>
      </c>
      <c r="B36" s="38" t="s">
        <v>84</v>
      </c>
      <c r="C36" s="4">
        <v>3393</v>
      </c>
      <c r="D36" s="4">
        <v>1563</v>
      </c>
      <c r="E36" s="4">
        <v>16506</v>
      </c>
      <c r="F36" s="24">
        <v>21462</v>
      </c>
    </row>
    <row r="37" spans="1:6" s="25" customFormat="1" ht="15">
      <c r="A37" s="10" t="s">
        <v>65</v>
      </c>
      <c r="B37" s="38" t="s">
        <v>84</v>
      </c>
      <c r="C37" s="4">
        <v>0</v>
      </c>
      <c r="D37" s="4">
        <v>0</v>
      </c>
      <c r="E37" s="4">
        <v>0</v>
      </c>
      <c r="F37" s="24">
        <v>0</v>
      </c>
    </row>
    <row r="38" spans="1:6" s="25" customFormat="1" ht="15">
      <c r="A38" s="10" t="s">
        <v>35</v>
      </c>
      <c r="B38" s="38" t="s">
        <v>84</v>
      </c>
      <c r="C38" s="4">
        <v>17269</v>
      </c>
      <c r="D38" s="4">
        <v>10923</v>
      </c>
      <c r="E38" s="4">
        <v>19151</v>
      </c>
      <c r="F38" s="24">
        <v>47343</v>
      </c>
    </row>
    <row r="39" spans="1:6" s="25" customFormat="1" ht="15">
      <c r="A39" s="10" t="s">
        <v>67</v>
      </c>
      <c r="B39" s="38" t="s">
        <v>84</v>
      </c>
      <c r="C39" s="4">
        <v>60</v>
      </c>
      <c r="D39" s="4">
        <v>13</v>
      </c>
      <c r="E39" s="4">
        <v>87</v>
      </c>
      <c r="F39" s="24">
        <v>160</v>
      </c>
    </row>
    <row r="40" spans="1:6" s="25" customFormat="1" ht="15">
      <c r="A40" s="10" t="s">
        <v>54</v>
      </c>
      <c r="B40" s="38" t="s">
        <v>84</v>
      </c>
      <c r="C40" s="4">
        <v>0</v>
      </c>
      <c r="D40" s="4">
        <v>0</v>
      </c>
      <c r="E40" s="4">
        <v>0</v>
      </c>
      <c r="F40" s="24">
        <v>0</v>
      </c>
    </row>
    <row r="41" spans="1:6" s="25" customFormat="1" ht="15">
      <c r="A41" s="10" t="s">
        <v>80</v>
      </c>
      <c r="B41" s="38" t="s">
        <v>84</v>
      </c>
      <c r="C41" s="4">
        <v>6</v>
      </c>
      <c r="D41" s="4">
        <v>3</v>
      </c>
      <c r="E41" s="4">
        <v>21</v>
      </c>
      <c r="F41" s="24">
        <v>30</v>
      </c>
    </row>
    <row r="42" spans="1:6" s="25" customFormat="1" ht="15">
      <c r="A42" s="10" t="s">
        <v>56</v>
      </c>
      <c r="B42" s="38" t="s">
        <v>84</v>
      </c>
      <c r="C42" s="4">
        <v>92</v>
      </c>
      <c r="D42" s="4">
        <v>189</v>
      </c>
      <c r="E42" s="4">
        <v>249</v>
      </c>
      <c r="F42" s="24">
        <v>530</v>
      </c>
    </row>
    <row r="43" spans="1:6" s="25" customFormat="1" ht="15">
      <c r="A43" s="10" t="s">
        <v>36</v>
      </c>
      <c r="B43" s="38" t="s">
        <v>84</v>
      </c>
      <c r="C43" s="4">
        <v>69536</v>
      </c>
      <c r="D43" s="4">
        <v>117400</v>
      </c>
      <c r="E43" s="4">
        <v>3681</v>
      </c>
      <c r="F43" s="24">
        <v>190617</v>
      </c>
    </row>
    <row r="44" spans="1:6" s="25" customFormat="1" ht="15">
      <c r="A44" s="10" t="s">
        <v>37</v>
      </c>
      <c r="B44" s="38" t="s">
        <v>84</v>
      </c>
      <c r="C44" s="4">
        <v>1311</v>
      </c>
      <c r="D44" s="4">
        <v>3566</v>
      </c>
      <c r="E44" s="4">
        <v>11074</v>
      </c>
      <c r="F44" s="24">
        <v>15951</v>
      </c>
    </row>
    <row r="45" spans="1:7" ht="15">
      <c r="A45" s="10" t="s">
        <v>85</v>
      </c>
      <c r="B45" s="38" t="s">
        <v>84</v>
      </c>
      <c r="C45" s="4">
        <v>0</v>
      </c>
      <c r="D45" s="4">
        <v>0</v>
      </c>
      <c r="E45" s="4">
        <v>0</v>
      </c>
      <c r="F45" s="24">
        <v>0</v>
      </c>
      <c r="G45" s="25"/>
    </row>
    <row r="46" spans="1:7" ht="15">
      <c r="A46" s="10" t="s">
        <v>86</v>
      </c>
      <c r="B46" s="38" t="s">
        <v>84</v>
      </c>
      <c r="C46" s="4">
        <v>0</v>
      </c>
      <c r="D46" s="4">
        <v>0</v>
      </c>
      <c r="E46" s="4">
        <v>0</v>
      </c>
      <c r="F46" s="24">
        <v>0</v>
      </c>
      <c r="G46" s="25"/>
    </row>
    <row r="47" spans="1:6" s="35" customFormat="1" ht="15">
      <c r="A47" s="31" t="s">
        <v>5</v>
      </c>
      <c r="B47" s="31" t="s">
        <v>84</v>
      </c>
      <c r="C47" s="34">
        <v>669169</v>
      </c>
      <c r="D47" s="34">
        <v>1951508</v>
      </c>
      <c r="E47" s="34">
        <v>1861443</v>
      </c>
      <c r="F47" s="34">
        <v>4482120</v>
      </c>
    </row>
  </sheetData>
  <sheetProtection/>
  <autoFilter ref="A3:G47"/>
  <mergeCells count="2">
    <mergeCell ref="A2:F2"/>
    <mergeCell ref="E1:F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Каштанова Александра Алексеевна</dc:creator>
  <cp:keywords/>
  <dc:description/>
  <cp:lastModifiedBy>Марасаева Светлана Владимировна</cp:lastModifiedBy>
  <dcterms:created xsi:type="dcterms:W3CDTF">2020-12-30T15:57:00Z</dcterms:created>
  <dcterms:modified xsi:type="dcterms:W3CDTF">2020-12-31T09:11:39Z</dcterms:modified>
  <cp:category/>
  <cp:version/>
  <cp:contentType/>
  <cp:contentStatus/>
</cp:coreProperties>
</file>