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опр.коэфф в ДС" sheetId="1" r:id="rId1"/>
  </sheets>
  <definedNames>
    <definedName name="_xlnm.Print_Area" localSheetId="0">'попр.коэфф в ДС'!$A$1:$L$113</definedName>
  </definedNames>
  <calcPr fullCalcOnLoad="1"/>
</workbook>
</file>

<file path=xl/sharedStrings.xml><?xml version="1.0" encoding="utf-8"?>
<sst xmlns="http://schemas.openxmlformats.org/spreadsheetml/2006/main" count="363" uniqueCount="207">
  <si>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</si>
  <si>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</si>
  <si>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</si>
  <si>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</si>
  <si>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</si>
  <si>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</si>
  <si>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</si>
  <si>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</si>
  <si>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</si>
  <si>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</si>
  <si>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</si>
  <si>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</si>
  <si>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</si>
  <si>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</si>
  <si>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</si>
  <si>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</si>
  <si>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</si>
  <si>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</si>
  <si>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</si>
  <si>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>Для производства абортов ранних СДП</t>
  </si>
  <si>
    <t xml:space="preserve">Педиатрия СДП </t>
  </si>
  <si>
    <t>Онкология ДСП 5</t>
  </si>
  <si>
    <t>Онкология ДСП 6</t>
  </si>
  <si>
    <t>Онкология ДСП 10</t>
  </si>
  <si>
    <t>4</t>
  </si>
  <si>
    <t>5</t>
  </si>
  <si>
    <t>12</t>
  </si>
  <si>
    <t xml:space="preserve">Подгруппа планирования по профилю медицинской помощи </t>
  </si>
  <si>
    <t xml:space="preserve">Наименование тарифа </t>
  </si>
  <si>
    <t>Кардиология ДСП</t>
  </si>
  <si>
    <t>Терапия СДП ОВИН</t>
  </si>
  <si>
    <t>Акушерство и гинекология (за исключением использования вспомогательных репродуктивных технологий)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</si>
  <si>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</si>
  <si>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</si>
  <si>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</si>
  <si>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</si>
  <si>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</si>
  <si>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</si>
  <si>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</si>
  <si>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</si>
  <si>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</si>
  <si>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</si>
  <si>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</si>
  <si>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</si>
  <si>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</si>
  <si>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</si>
  <si>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Травматология и ортопедия СДП ВМ</t>
  </si>
  <si>
    <t>Неврология ДСП ВМ</t>
  </si>
  <si>
    <t>Неврология СДП ВМ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</si>
  <si>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</si>
  <si>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</si>
  <si>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</si>
  <si>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</si>
  <si>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</si>
  <si>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</si>
  <si>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</si>
  <si>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</si>
  <si>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</si>
  <si>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</si>
  <si>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>М ДС - 3</t>
  </si>
  <si>
    <t>М ДС - 42</t>
  </si>
  <si>
    <t>М ДС - 41</t>
  </si>
  <si>
    <t>М ДС - 40</t>
  </si>
  <si>
    <t>М ДС - 15</t>
  </si>
  <si>
    <t>М ДС - 14</t>
  </si>
  <si>
    <t>М ДС - 13</t>
  </si>
  <si>
    <t>М ДС - 12</t>
  </si>
  <si>
    <t>М ДС - 11</t>
  </si>
  <si>
    <t>М ДС - 10</t>
  </si>
  <si>
    <t>М ДС - 9</t>
  </si>
  <si>
    <t>М ДС - 8</t>
  </si>
  <si>
    <t>М ДС - 7</t>
  </si>
  <si>
    <t>М ДС - 6</t>
  </si>
  <si>
    <t>М ДС - 5</t>
  </si>
  <si>
    <t>М ДС - 4</t>
  </si>
  <si>
    <t>М ДС - 2</t>
  </si>
  <si>
    <t>М ДС - 1</t>
  </si>
  <si>
    <t>Наименование группы заболеваний (в том числе КСГ/КПГ)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</si>
  <si>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</si>
  <si>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</si>
  <si>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</si>
  <si>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О ДС-1</t>
  </si>
  <si>
    <t>Гинекология СДП ВРТ</t>
  </si>
  <si>
    <t>О ДС-3</t>
  </si>
  <si>
    <t>Онкология ДСП 1</t>
  </si>
  <si>
    <t>О ДС-5</t>
  </si>
  <si>
    <t>Онкология ДСП 2</t>
  </si>
  <si>
    <t>О ДС-6</t>
  </si>
  <si>
    <t>О ДС-7</t>
  </si>
  <si>
    <t>Онкология ДСП 4</t>
  </si>
  <si>
    <t>О ДС-8</t>
  </si>
  <si>
    <t>О ДС-9</t>
  </si>
  <si>
    <t>О ДС-10</t>
  </si>
  <si>
    <t>О ДС-11</t>
  </si>
  <si>
    <t>Онкология ДСП 8</t>
  </si>
  <si>
    <t>О ДС-12</t>
  </si>
  <si>
    <t>Онкология ДСП 9</t>
  </si>
  <si>
    <t>О ДС-13</t>
  </si>
  <si>
    <t>О ДС-14</t>
  </si>
  <si>
    <t>Онкология ДСП 11</t>
  </si>
  <si>
    <t>О ДС-15</t>
  </si>
  <si>
    <t>Онкология ДСП 12</t>
  </si>
  <si>
    <t>О ДС-16</t>
  </si>
  <si>
    <t>Онкология ДСП 13</t>
  </si>
  <si>
    <t>О ДС-17</t>
  </si>
  <si>
    <t>Онкология ДСП 14</t>
  </si>
  <si>
    <t>О ДС-18</t>
  </si>
  <si>
    <t>Онкология ДСП 15</t>
  </si>
  <si>
    <t>О ДС-19</t>
  </si>
  <si>
    <t>Онкология ДСП 16</t>
  </si>
  <si>
    <t>О ДС-20</t>
  </si>
  <si>
    <t>Онкология ДСП 17</t>
  </si>
  <si>
    <t>О ДС-21</t>
  </si>
  <si>
    <t>Онкология ДСП 18</t>
  </si>
  <si>
    <t>О ДС-22</t>
  </si>
  <si>
    <t>Онкология ДСП 19</t>
  </si>
  <si>
    <t>О ДС-23</t>
  </si>
  <si>
    <t>Онкология ДСП 20</t>
  </si>
  <si>
    <t>О ДС-24</t>
  </si>
  <si>
    <t>Онкология ДСП 21</t>
  </si>
  <si>
    <t>О ДС-25</t>
  </si>
  <si>
    <t>Онкология ДСП 22</t>
  </si>
  <si>
    <t>О ДС-26</t>
  </si>
  <si>
    <t>3</t>
  </si>
  <si>
    <t>О ДС-27</t>
  </si>
  <si>
    <t>М ДП - 68</t>
  </si>
  <si>
    <t>М ДП - 19</t>
  </si>
  <si>
    <t>М ДП - 69</t>
  </si>
  <si>
    <t>М ДП - 23</t>
  </si>
  <si>
    <t>М ДП - 24</t>
  </si>
  <si>
    <t xml:space="preserve">Терапия ДСП </t>
  </si>
  <si>
    <t>М ДП - 70</t>
  </si>
  <si>
    <t>М ДП - 28</t>
  </si>
  <si>
    <t>М ДП - 29</t>
  </si>
  <si>
    <t>М ДП - 31</t>
  </si>
  <si>
    <t>Восстановительная медицина СДП Тр</t>
  </si>
  <si>
    <t>Урология ДСП МО2</t>
  </si>
  <si>
    <t xml:space="preserve">Хирургия ДСП </t>
  </si>
  <si>
    <t>М ДП - 71</t>
  </si>
  <si>
    <t>М ДП - 35</t>
  </si>
  <si>
    <t>Хирургия ДСП МО2</t>
  </si>
  <si>
    <t>Акушерство и гинекология ДСП</t>
  </si>
  <si>
    <t>М ДП - 72</t>
  </si>
  <si>
    <t>М ДП - 39</t>
  </si>
  <si>
    <t>Паталогия беременности ДСП</t>
  </si>
  <si>
    <t xml:space="preserve">Паталогия беременности СДП </t>
  </si>
  <si>
    <t>Оториноларингология (за исключением кохлеарной имплантации)</t>
  </si>
  <si>
    <t>М ДП - 73</t>
  </si>
  <si>
    <t>М ДП - 47</t>
  </si>
  <si>
    <t>М ДП - 74</t>
  </si>
  <si>
    <t>М ДП - 51</t>
  </si>
  <si>
    <t xml:space="preserve">Неврология ДСП </t>
  </si>
  <si>
    <t>М ДП - 75</t>
  </si>
  <si>
    <t>Неврология СДП</t>
  </si>
  <si>
    <t>М ДП - 56</t>
  </si>
  <si>
    <t>Восстановительная медицина ДСП Н</t>
  </si>
  <si>
    <t>Восстановительная медицина СДП Н</t>
  </si>
  <si>
    <t xml:space="preserve">Дерматология ДСП </t>
  </si>
  <si>
    <t>М ДП - 76</t>
  </si>
  <si>
    <t>Дерматология СДП</t>
  </si>
  <si>
    <t>М ДП - 79</t>
  </si>
  <si>
    <t>М ДП - 77</t>
  </si>
  <si>
    <t>М ДП - 63</t>
  </si>
  <si>
    <t>13</t>
  </si>
  <si>
    <t>М ДП - 78</t>
  </si>
  <si>
    <t>М ДП -67</t>
  </si>
  <si>
    <t>Базовая ставка БС</t>
  </si>
  <si>
    <t>Итого ПК</t>
  </si>
  <si>
    <r>
      <t>Управленческий коэффициент (</t>
    </r>
    <r>
      <rPr>
        <b/>
        <sz val="10"/>
        <rFont val="Times New Roman"/>
        <family val="1"/>
      </rPr>
      <t>КУ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КСГ/КПГ</t>
    </r>
    <r>
      <rPr>
        <sz val="10"/>
        <rFont val="Times New Roman"/>
        <family val="1"/>
      </rPr>
      <t>)</t>
    </r>
  </si>
  <si>
    <r>
      <t xml:space="preserve">Коэффициент относительной затратоемкости (КЗ </t>
    </r>
    <r>
      <rPr>
        <sz val="8"/>
        <rFont val="Times New Roman"/>
        <family val="1"/>
      </rPr>
      <t>КСГ/КПГ</t>
    </r>
    <r>
      <rPr>
        <sz val="10"/>
        <rFont val="Times New Roman"/>
        <family val="1"/>
      </rPr>
      <t>)</t>
    </r>
  </si>
  <si>
    <t>Коэффициент уровня оказания МП (КУС мо)</t>
  </si>
  <si>
    <t>Коэффициент сложности лечения пациента (КСЛП)</t>
  </si>
  <si>
    <r>
      <t xml:space="preserve">Поправочный коэффициент оплаты (ПК </t>
    </r>
    <r>
      <rPr>
        <sz val="8"/>
        <rFont val="Times New Roman"/>
        <family val="1"/>
      </rPr>
      <t>КСГ/КПГ</t>
    </r>
    <r>
      <rPr>
        <sz val="10"/>
        <rFont val="Times New Roman"/>
        <family val="1"/>
      </rPr>
      <t>)</t>
    </r>
  </si>
  <si>
    <t>Стоимость законченного случая (1 случая лечения)</t>
  </si>
  <si>
    <t>Гинекология СДП ВРТ СБ и БН</t>
  </si>
  <si>
    <t>О ДС-28</t>
  </si>
  <si>
    <t>2</t>
  </si>
  <si>
    <t>Гинекология ДСП 1</t>
  </si>
  <si>
    <t>О ДС-29</t>
  </si>
  <si>
    <t>Гинекология СДП 1</t>
  </si>
  <si>
    <t>О ДС-30</t>
  </si>
  <si>
    <t>Гематология</t>
  </si>
  <si>
    <t>Гематология СДП ГХТ1</t>
  </si>
  <si>
    <t>О ДС-31</t>
  </si>
  <si>
    <t>Гематология СДП ГХТ2</t>
  </si>
  <si>
    <t>О ДС-32</t>
  </si>
  <si>
    <t>Гематология СДП ГХТ5</t>
  </si>
  <si>
    <t>О ДС-33</t>
  </si>
  <si>
    <t>Гематология СДП ГХТ11</t>
  </si>
  <si>
    <t>О ДС-34</t>
  </si>
  <si>
    <t>Радиология</t>
  </si>
  <si>
    <t>Радиология СДП1</t>
  </si>
  <si>
    <t>О ДС-35</t>
  </si>
  <si>
    <t>6</t>
  </si>
  <si>
    <t>Ревматология</t>
  </si>
  <si>
    <t>Ревматология СДП 1</t>
  </si>
  <si>
    <t>О ДС-36</t>
  </si>
  <si>
    <t>7</t>
  </si>
  <si>
    <t>Онкология ДСП 3</t>
  </si>
  <si>
    <t>Онкология ДСП 7</t>
  </si>
  <si>
    <t>Поправочные коэффициенты оплаты КСГ или КПГ в условиях дневного стационара по базовой ТП ОМС на 2016 год</t>
  </si>
  <si>
    <t>Уровень 1</t>
  </si>
  <si>
    <t>Уровень 2</t>
  </si>
  <si>
    <t>Уровень 3</t>
  </si>
  <si>
    <t>8</t>
  </si>
  <si>
    <t>9</t>
  </si>
  <si>
    <t>Приложение 17 к Соглашению №6 от 16.06.2016г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</si>
</sst>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0"/>
    <numFmt numFmtId="176" formatCode="#,##0.00000"/>
    <numFmt numFmtId="177" formatCode="0.0"/>
    <numFmt numFmtId="178" formatCode="#,##0.0"/>
    <numFmt numFmtId="179" formatCode="[$€-2]\ ###,000_);[Red]\([$€-2]\ ###,000\)"/>
  </numFmts>
  <fonts count="3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3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</cellStyleXfs>
  <cellXfs count="73"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view="pageBreakPreview" zoomScale="90" zoomScaleSheetLayoutView="90" workbookViewId="0" topLeftCell="A97">
      <selection activeCell="C129" sqref="C129"/>
    </sheetView>
  </sheetViews>
  <sheetFormatPr defaultColWidth="8.75390625" defaultRowHeight="12.75"/>
  <cols>
    <col min="1" max="1" width="3.75390625" style="11" customWidth="1"/>
    <col min="2" max="2" width="20.25390625" style="1" customWidth="1"/>
    <col min="3" max="3" width="26.875" style="1" customWidth="1"/>
    <col min="4" max="4" width="26.875" style="12" customWidth="1"/>
    <col min="5" max="5" width="12.00390625" style="12" customWidth="1"/>
    <col min="6" max="6" width="11.125" style="34" customWidth="1"/>
    <col min="7" max="12" width="11.00390625" style="34" customWidth="1"/>
    <col min="13" max="14" width="8.75390625" style="34" customWidth="1"/>
    <col min="15" max="16384" width="8.75390625" style="46" customWidth="1"/>
  </cols>
  <sheetData>
    <row r="1" spans="1:14" s="37" customFormat="1" ht="35.25" customHeight="1">
      <c r="A1" s="1"/>
      <c r="B1" s="1"/>
      <c r="C1" s="1"/>
      <c r="D1" s="1"/>
      <c r="E1" s="1"/>
      <c r="F1" s="34"/>
      <c r="G1" s="63" t="s">
        <v>206</v>
      </c>
      <c r="H1" s="63"/>
      <c r="I1" s="63"/>
      <c r="J1" s="63"/>
      <c r="K1" s="63"/>
      <c r="L1" s="63"/>
      <c r="M1" s="34"/>
      <c r="N1" s="34"/>
    </row>
    <row r="2" spans="1:14" s="37" customFormat="1" ht="17.25" customHeight="1">
      <c r="A2" s="67" t="s">
        <v>200</v>
      </c>
      <c r="B2" s="67"/>
      <c r="C2" s="67"/>
      <c r="D2" s="67"/>
      <c r="E2" s="67"/>
      <c r="F2" s="67"/>
      <c r="G2" s="67"/>
      <c r="H2" s="67"/>
      <c r="I2" s="67"/>
      <c r="J2" s="34"/>
      <c r="K2" s="34"/>
      <c r="L2" s="34"/>
      <c r="M2" s="34"/>
      <c r="N2" s="34"/>
    </row>
    <row r="3" spans="1:14" s="37" customFormat="1" ht="12.75">
      <c r="A3" s="13"/>
      <c r="B3" s="13"/>
      <c r="C3" s="13"/>
      <c r="D3" s="13"/>
      <c r="E3" s="13"/>
      <c r="F3" s="34"/>
      <c r="G3" s="34"/>
      <c r="H3" s="34"/>
      <c r="I3" s="34"/>
      <c r="J3" s="34"/>
      <c r="K3" s="34"/>
      <c r="L3" s="34"/>
      <c r="M3" s="34"/>
      <c r="N3" s="34"/>
    </row>
    <row r="4" spans="1:14" s="38" customFormat="1" ht="28.5" customHeight="1">
      <c r="A4" s="50" t="s">
        <v>7</v>
      </c>
      <c r="B4" s="53" t="s">
        <v>0</v>
      </c>
      <c r="C4" s="53" t="s">
        <v>27</v>
      </c>
      <c r="D4" s="52" t="s">
        <v>28</v>
      </c>
      <c r="E4" s="50" t="s">
        <v>77</v>
      </c>
      <c r="F4" s="68" t="s">
        <v>166</v>
      </c>
      <c r="G4" s="65" t="s">
        <v>169</v>
      </c>
      <c r="H4" s="60" t="s">
        <v>172</v>
      </c>
      <c r="I4" s="61"/>
      <c r="J4" s="61"/>
      <c r="K4" s="62"/>
      <c r="L4" s="64" t="s">
        <v>173</v>
      </c>
      <c r="M4" s="34"/>
      <c r="N4" s="34"/>
    </row>
    <row r="5" spans="1:14" s="38" customFormat="1" ht="75" customHeight="1">
      <c r="A5" s="50"/>
      <c r="B5" s="53"/>
      <c r="C5" s="53"/>
      <c r="D5" s="57"/>
      <c r="E5" s="50"/>
      <c r="F5" s="69"/>
      <c r="G5" s="66"/>
      <c r="H5" s="3" t="s">
        <v>168</v>
      </c>
      <c r="I5" s="3" t="s">
        <v>170</v>
      </c>
      <c r="J5" s="3" t="s">
        <v>171</v>
      </c>
      <c r="K5" s="4" t="s">
        <v>167</v>
      </c>
      <c r="L5" s="64"/>
      <c r="M5" s="34"/>
      <c r="N5" s="34"/>
    </row>
    <row r="6" spans="1:14" s="40" customFormat="1" ht="12.75">
      <c r="A6" s="39">
        <v>1</v>
      </c>
      <c r="B6" s="2">
        <f aca="true" t="shared" si="0" ref="B6:L6">A6+1</f>
        <v>2</v>
      </c>
      <c r="C6" s="2">
        <f t="shared" si="0"/>
        <v>3</v>
      </c>
      <c r="D6" s="2">
        <f t="shared" si="0"/>
        <v>4</v>
      </c>
      <c r="E6" s="2">
        <f t="shared" si="0"/>
        <v>5</v>
      </c>
      <c r="F6" s="2">
        <f t="shared" si="0"/>
        <v>6</v>
      </c>
      <c r="G6" s="2">
        <f t="shared" si="0"/>
        <v>7</v>
      </c>
      <c r="H6" s="2">
        <f t="shared" si="0"/>
        <v>8</v>
      </c>
      <c r="I6" s="2">
        <f t="shared" si="0"/>
        <v>9</v>
      </c>
      <c r="J6" s="2">
        <f t="shared" si="0"/>
        <v>10</v>
      </c>
      <c r="K6" s="2">
        <f t="shared" si="0"/>
        <v>11</v>
      </c>
      <c r="L6" s="2">
        <f t="shared" si="0"/>
        <v>12</v>
      </c>
      <c r="M6" s="34"/>
      <c r="N6" s="34"/>
    </row>
    <row r="7" spans="1:14" s="18" customFormat="1" ht="19.5" customHeight="1">
      <c r="A7" s="21"/>
      <c r="B7" s="25" t="s">
        <v>201</v>
      </c>
      <c r="C7" s="22"/>
      <c r="D7" s="22"/>
      <c r="E7" s="22"/>
      <c r="F7" s="23"/>
      <c r="G7" s="23"/>
      <c r="H7" s="23"/>
      <c r="I7" s="23"/>
      <c r="J7" s="23"/>
      <c r="K7" s="23"/>
      <c r="L7" s="23"/>
      <c r="M7" s="24"/>
      <c r="N7" s="24"/>
    </row>
    <row r="8" spans="1:14" s="43" customFormat="1" ht="13.5" customHeight="1">
      <c r="A8" s="50">
        <v>1</v>
      </c>
      <c r="B8" s="53" t="s">
        <v>3</v>
      </c>
      <c r="C8" s="5" t="s">
        <v>29</v>
      </c>
      <c r="D8" s="5" t="s">
        <v>29</v>
      </c>
      <c r="E8" s="6" t="s">
        <v>125</v>
      </c>
      <c r="F8" s="6">
        <v>10193.63</v>
      </c>
      <c r="G8" s="6">
        <v>0.8</v>
      </c>
      <c r="H8" s="6">
        <v>0.4789314503273122</v>
      </c>
      <c r="I8" s="41">
        <v>1</v>
      </c>
      <c r="J8" s="41">
        <v>1</v>
      </c>
      <c r="K8" s="16">
        <v>0.4789314503273122</v>
      </c>
      <c r="L8" s="19">
        <v>3905.64</v>
      </c>
      <c r="M8" s="42"/>
      <c r="N8" s="42"/>
    </row>
    <row r="9" spans="1:14" s="43" customFormat="1" ht="13.5" customHeight="1">
      <c r="A9" s="50"/>
      <c r="B9" s="53"/>
      <c r="C9" s="5" t="s">
        <v>13</v>
      </c>
      <c r="D9" s="5" t="s">
        <v>13</v>
      </c>
      <c r="E9" s="6" t="s">
        <v>126</v>
      </c>
      <c r="F9" s="6">
        <v>10193.63</v>
      </c>
      <c r="G9" s="6">
        <v>0.8</v>
      </c>
      <c r="H9" s="6">
        <v>1.0677256286524035</v>
      </c>
      <c r="I9" s="41">
        <v>1</v>
      </c>
      <c r="J9" s="41">
        <v>1</v>
      </c>
      <c r="K9" s="16">
        <v>1.0677256286524035</v>
      </c>
      <c r="L9" s="19">
        <v>8707.2</v>
      </c>
      <c r="M9" s="42"/>
      <c r="N9" s="42"/>
    </row>
    <row r="10" spans="1:14" s="43" customFormat="1" ht="13.5" customHeight="1">
      <c r="A10" s="2" t="s">
        <v>176</v>
      </c>
      <c r="B10" s="20" t="s">
        <v>4</v>
      </c>
      <c r="C10" s="5" t="s">
        <v>20</v>
      </c>
      <c r="D10" s="5" t="str">
        <f>C10</f>
        <v>Педиатрия СДП </v>
      </c>
      <c r="E10" s="6" t="s">
        <v>129</v>
      </c>
      <c r="F10" s="6">
        <v>10193.63</v>
      </c>
      <c r="G10" s="6">
        <v>0.93</v>
      </c>
      <c r="H10" s="6">
        <v>1.116142962526281</v>
      </c>
      <c r="I10" s="41">
        <v>1</v>
      </c>
      <c r="J10" s="41">
        <v>1</v>
      </c>
      <c r="K10" s="16">
        <v>1.116142962526281</v>
      </c>
      <c r="L10" s="19">
        <v>10581.12</v>
      </c>
      <c r="M10" s="42"/>
      <c r="N10" s="42"/>
    </row>
    <row r="11" spans="1:14" s="43" customFormat="1" ht="13.5" customHeight="1">
      <c r="A11" s="50" t="s">
        <v>123</v>
      </c>
      <c r="B11" s="53" t="s">
        <v>5</v>
      </c>
      <c r="C11" s="5" t="s">
        <v>130</v>
      </c>
      <c r="D11" s="5" t="s">
        <v>130</v>
      </c>
      <c r="E11" s="6" t="s">
        <v>131</v>
      </c>
      <c r="F11" s="6">
        <v>10193.63</v>
      </c>
      <c r="G11" s="41">
        <v>0.74</v>
      </c>
      <c r="H11" s="6">
        <v>0.5177637300835808</v>
      </c>
      <c r="I11" s="41">
        <v>1</v>
      </c>
      <c r="J11" s="41">
        <v>1</v>
      </c>
      <c r="K11" s="16">
        <v>0.5177637300835808</v>
      </c>
      <c r="L11" s="19">
        <v>3905.64</v>
      </c>
      <c r="M11" s="42"/>
      <c r="N11" s="42"/>
    </row>
    <row r="12" spans="1:14" s="43" customFormat="1" ht="13.5" customHeight="1">
      <c r="A12" s="50"/>
      <c r="B12" s="53"/>
      <c r="C12" s="5" t="s">
        <v>52</v>
      </c>
      <c r="D12" s="5" t="s">
        <v>52</v>
      </c>
      <c r="E12" s="6" t="s">
        <v>69</v>
      </c>
      <c r="F12" s="6">
        <v>10193.63</v>
      </c>
      <c r="G12" s="41">
        <v>0.74</v>
      </c>
      <c r="H12" s="6">
        <v>0.34884000556680456</v>
      </c>
      <c r="I12" s="41">
        <v>1</v>
      </c>
      <c r="J12" s="41">
        <v>1</v>
      </c>
      <c r="K12" s="16">
        <v>0.34884000556680456</v>
      </c>
      <c r="L12" s="19">
        <v>2631.4</v>
      </c>
      <c r="M12" s="42"/>
      <c r="N12" s="42"/>
    </row>
    <row r="13" spans="1:14" s="43" customFormat="1" ht="13.5" customHeight="1">
      <c r="A13" s="50"/>
      <c r="B13" s="53"/>
      <c r="C13" s="5" t="s">
        <v>53</v>
      </c>
      <c r="D13" s="5" t="s">
        <v>53</v>
      </c>
      <c r="E13" s="6" t="s">
        <v>68</v>
      </c>
      <c r="F13" s="6">
        <v>10193.63</v>
      </c>
      <c r="G13" s="41">
        <v>0.74</v>
      </c>
      <c r="H13" s="6">
        <v>0.8400688813848798</v>
      </c>
      <c r="I13" s="41">
        <v>1</v>
      </c>
      <c r="J13" s="41">
        <v>1</v>
      </c>
      <c r="K13" s="16">
        <v>0.8400688813848798</v>
      </c>
      <c r="L13" s="19">
        <v>6336.88</v>
      </c>
      <c r="M13" s="42"/>
      <c r="N13" s="42"/>
    </row>
    <row r="14" spans="1:14" s="43" customFormat="1" ht="13.5" customHeight="1">
      <c r="A14" s="50"/>
      <c r="B14" s="53"/>
      <c r="C14" s="5" t="s">
        <v>54</v>
      </c>
      <c r="D14" s="5" t="s">
        <v>54</v>
      </c>
      <c r="E14" s="6" t="s">
        <v>67</v>
      </c>
      <c r="F14" s="6">
        <v>10193.63</v>
      </c>
      <c r="G14" s="41">
        <v>0.74</v>
      </c>
      <c r="H14" s="6">
        <v>1.3213635029416062</v>
      </c>
      <c r="I14" s="41">
        <v>1</v>
      </c>
      <c r="J14" s="41">
        <v>1.3</v>
      </c>
      <c r="K14" s="16">
        <v>1.7177725538240882</v>
      </c>
      <c r="L14" s="19">
        <v>12957.65</v>
      </c>
      <c r="M14" s="42"/>
      <c r="N14" s="42"/>
    </row>
    <row r="15" spans="1:14" s="43" customFormat="1" ht="13.5" customHeight="1">
      <c r="A15" s="50"/>
      <c r="B15" s="53"/>
      <c r="C15" s="5" t="s">
        <v>55</v>
      </c>
      <c r="D15" s="5" t="s">
        <v>55</v>
      </c>
      <c r="E15" s="36" t="s">
        <v>66</v>
      </c>
      <c r="F15" s="6">
        <v>10193.63</v>
      </c>
      <c r="G15" s="41">
        <v>0.74</v>
      </c>
      <c r="H15" s="31">
        <v>1.949672662411893</v>
      </c>
      <c r="I15" s="41">
        <v>1</v>
      </c>
      <c r="J15" s="41">
        <v>1.8</v>
      </c>
      <c r="K15" s="16">
        <v>3.5094107923414075</v>
      </c>
      <c r="L15" s="19">
        <v>26472.49</v>
      </c>
      <c r="M15" s="42"/>
      <c r="N15" s="42"/>
    </row>
    <row r="16" spans="1:14" s="43" customFormat="1" ht="13.5" customHeight="1">
      <c r="A16" s="50"/>
      <c r="B16" s="53"/>
      <c r="C16" s="5" t="s">
        <v>56</v>
      </c>
      <c r="D16" s="5" t="s">
        <v>56</v>
      </c>
      <c r="E16" s="6" t="s">
        <v>65</v>
      </c>
      <c r="F16" s="6">
        <v>10193.63</v>
      </c>
      <c r="G16" s="41">
        <v>0.74</v>
      </c>
      <c r="H16" s="6">
        <v>0.6731668221736039</v>
      </c>
      <c r="I16" s="41">
        <v>1</v>
      </c>
      <c r="J16" s="41">
        <v>1</v>
      </c>
      <c r="K16" s="16">
        <v>0.6731668221736039</v>
      </c>
      <c r="L16" s="19">
        <v>5077.89</v>
      </c>
      <c r="M16" s="42"/>
      <c r="N16" s="42"/>
    </row>
    <row r="17" spans="1:14" s="43" customFormat="1" ht="13.5" customHeight="1">
      <c r="A17" s="50"/>
      <c r="B17" s="53"/>
      <c r="C17" s="5" t="s">
        <v>58</v>
      </c>
      <c r="D17" s="5" t="s">
        <v>58</v>
      </c>
      <c r="E17" s="6" t="s">
        <v>64</v>
      </c>
      <c r="F17" s="6">
        <v>10193.63</v>
      </c>
      <c r="G17" s="41">
        <v>0.74</v>
      </c>
      <c r="H17" s="31">
        <v>1.3211350777065836</v>
      </c>
      <c r="I17" s="41">
        <v>1</v>
      </c>
      <c r="J17" s="41">
        <v>1.7</v>
      </c>
      <c r="K17" s="16">
        <v>2.245929632101192</v>
      </c>
      <c r="L17" s="19">
        <v>16941.69</v>
      </c>
      <c r="M17" s="42"/>
      <c r="N17" s="42"/>
    </row>
    <row r="18" spans="1:14" s="43" customFormat="1" ht="13.5" customHeight="1">
      <c r="A18" s="50"/>
      <c r="B18" s="53"/>
      <c r="C18" s="5" t="s">
        <v>57</v>
      </c>
      <c r="D18" s="5" t="s">
        <v>57</v>
      </c>
      <c r="E18" s="6" t="s">
        <v>63</v>
      </c>
      <c r="F18" s="6">
        <v>10193.63</v>
      </c>
      <c r="G18" s="41">
        <v>0.74</v>
      </c>
      <c r="H18" s="31">
        <v>1.5031431379189732</v>
      </c>
      <c r="I18" s="41">
        <v>1</v>
      </c>
      <c r="J18" s="41">
        <v>1.8</v>
      </c>
      <c r="K18" s="16">
        <v>2.705657648254152</v>
      </c>
      <c r="L18" s="19">
        <v>20409.55</v>
      </c>
      <c r="M18" s="42"/>
      <c r="N18" s="42"/>
    </row>
    <row r="19" spans="1:14" s="43" customFormat="1" ht="13.5" customHeight="1">
      <c r="A19" s="50"/>
      <c r="B19" s="52"/>
      <c r="C19" s="7" t="s">
        <v>30</v>
      </c>
      <c r="D19" s="7" t="s">
        <v>30</v>
      </c>
      <c r="E19" s="6" t="s">
        <v>76</v>
      </c>
      <c r="F19" s="6">
        <v>10193.63</v>
      </c>
      <c r="G19" s="41">
        <v>0.74</v>
      </c>
      <c r="H19" s="31">
        <v>3.876190812787491</v>
      </c>
      <c r="I19" s="41">
        <v>1</v>
      </c>
      <c r="J19" s="41">
        <v>1.8</v>
      </c>
      <c r="K19" s="16">
        <v>6.977143463017484</v>
      </c>
      <c r="L19" s="19">
        <v>52630.59</v>
      </c>
      <c r="M19" s="42"/>
      <c r="N19" s="42"/>
    </row>
    <row r="20" spans="1:14" s="43" customFormat="1" ht="13.5" customHeight="1">
      <c r="A20" s="50"/>
      <c r="B20" s="53"/>
      <c r="C20" s="5" t="s">
        <v>43</v>
      </c>
      <c r="D20" s="8" t="str">
        <f>C20</f>
        <v>Терапия СД</v>
      </c>
      <c r="E20" s="6" t="s">
        <v>132</v>
      </c>
      <c r="F20" s="6">
        <v>10193.63</v>
      </c>
      <c r="G20" s="41">
        <v>0.74</v>
      </c>
      <c r="H20" s="6">
        <v>0.6809180858072176</v>
      </c>
      <c r="I20" s="41">
        <v>1</v>
      </c>
      <c r="J20" s="41">
        <v>1</v>
      </c>
      <c r="K20" s="16">
        <v>0.6809180858072176</v>
      </c>
      <c r="L20" s="19">
        <v>5136.36</v>
      </c>
      <c r="M20" s="42"/>
      <c r="N20" s="42"/>
    </row>
    <row r="21" spans="1:14" s="43" customFormat="1" ht="13.5" customHeight="1">
      <c r="A21" s="50"/>
      <c r="B21" s="56"/>
      <c r="C21" s="5" t="s">
        <v>12</v>
      </c>
      <c r="D21" s="8" t="str">
        <f>C21</f>
        <v>Терапия СДП </v>
      </c>
      <c r="E21" s="6" t="s">
        <v>133</v>
      </c>
      <c r="F21" s="6">
        <v>10193.63</v>
      </c>
      <c r="G21" s="41">
        <v>0.74</v>
      </c>
      <c r="H21" s="6">
        <v>1.0561762856087842</v>
      </c>
      <c r="I21" s="41">
        <v>1</v>
      </c>
      <c r="J21" s="41">
        <v>1</v>
      </c>
      <c r="K21" s="16">
        <v>1.0561762856087842</v>
      </c>
      <c r="L21" s="19">
        <v>7967.04</v>
      </c>
      <c r="M21" s="42"/>
      <c r="N21" s="42"/>
    </row>
    <row r="22" spans="1:14" s="43" customFormat="1" ht="26.25" customHeight="1">
      <c r="A22" s="50" t="s">
        <v>24</v>
      </c>
      <c r="B22" s="58" t="s">
        <v>8</v>
      </c>
      <c r="C22" s="9" t="s">
        <v>16</v>
      </c>
      <c r="D22" s="9" t="s">
        <v>16</v>
      </c>
      <c r="E22" s="6" t="s">
        <v>134</v>
      </c>
      <c r="F22" s="6">
        <v>10193.63</v>
      </c>
      <c r="G22" s="6">
        <v>1.25</v>
      </c>
      <c r="H22" s="6">
        <v>0.8627631177509878</v>
      </c>
      <c r="I22" s="41">
        <v>1</v>
      </c>
      <c r="J22" s="41">
        <v>1</v>
      </c>
      <c r="K22" s="16">
        <v>0.8627631177509878</v>
      </c>
      <c r="L22" s="19">
        <v>10993.36</v>
      </c>
      <c r="M22" s="42"/>
      <c r="N22" s="42"/>
    </row>
    <row r="23" spans="1:14" s="43" customFormat="1" ht="26.25" customHeight="1">
      <c r="A23" s="50"/>
      <c r="B23" s="59"/>
      <c r="C23" s="9" t="s">
        <v>135</v>
      </c>
      <c r="D23" s="9" t="s">
        <v>46</v>
      </c>
      <c r="E23" s="6" t="s">
        <v>75</v>
      </c>
      <c r="F23" s="6">
        <v>10193.63</v>
      </c>
      <c r="G23" s="6">
        <v>1.25</v>
      </c>
      <c r="H23" s="6">
        <v>1.4016847776503563</v>
      </c>
      <c r="I23" s="41">
        <v>1</v>
      </c>
      <c r="J23" s="41">
        <v>1</v>
      </c>
      <c r="K23" s="16">
        <v>1.4016847776503563</v>
      </c>
      <c r="L23" s="19">
        <v>17860.32</v>
      </c>
      <c r="M23" s="42"/>
      <c r="N23" s="42"/>
    </row>
    <row r="24" spans="1:14" s="43" customFormat="1" ht="13.5" customHeight="1">
      <c r="A24" s="51" t="s">
        <v>25</v>
      </c>
      <c r="B24" s="52" t="s">
        <v>1</v>
      </c>
      <c r="C24" s="5" t="s">
        <v>36</v>
      </c>
      <c r="D24" s="5" t="s">
        <v>137</v>
      </c>
      <c r="E24" s="6" t="s">
        <v>138</v>
      </c>
      <c r="F24" s="6">
        <v>10193.63</v>
      </c>
      <c r="G24" s="6">
        <v>0.92</v>
      </c>
      <c r="H24" s="6">
        <v>0.41646213071940197</v>
      </c>
      <c r="I24" s="41">
        <v>1</v>
      </c>
      <c r="J24" s="41">
        <v>1</v>
      </c>
      <c r="K24" s="16">
        <v>0.41646213071940197</v>
      </c>
      <c r="L24" s="19">
        <v>3905.64</v>
      </c>
      <c r="M24" s="42"/>
      <c r="N24" s="42"/>
    </row>
    <row r="25" spans="1:14" s="43" customFormat="1" ht="13.5" customHeight="1">
      <c r="A25" s="54"/>
      <c r="B25" s="56"/>
      <c r="C25" s="5" t="s">
        <v>15</v>
      </c>
      <c r="D25" s="5" t="str">
        <f>C25</f>
        <v>Хирургия СДП </v>
      </c>
      <c r="E25" s="6" t="s">
        <v>139</v>
      </c>
      <c r="F25" s="6">
        <v>10193.63</v>
      </c>
      <c r="G25" s="6">
        <v>0.92</v>
      </c>
      <c r="H25" s="6">
        <v>1.1722410274208332</v>
      </c>
      <c r="I25" s="41">
        <v>1</v>
      </c>
      <c r="J25" s="41">
        <v>1</v>
      </c>
      <c r="K25" s="16">
        <v>1.1722410274208332</v>
      </c>
      <c r="L25" s="33">
        <v>10993.44</v>
      </c>
      <c r="M25" s="42"/>
      <c r="N25" s="42"/>
    </row>
    <row r="26" spans="1:14" s="43" customFormat="1" ht="25.5">
      <c r="A26" s="50" t="s">
        <v>193</v>
      </c>
      <c r="B26" s="52" t="s">
        <v>31</v>
      </c>
      <c r="C26" s="5" t="s">
        <v>33</v>
      </c>
      <c r="D26" s="10" t="s">
        <v>141</v>
      </c>
      <c r="E26" s="6" t="s">
        <v>142</v>
      </c>
      <c r="F26" s="6">
        <v>10193.63</v>
      </c>
      <c r="G26" s="41">
        <v>0.8</v>
      </c>
      <c r="H26" s="6">
        <v>0.4789314503273122</v>
      </c>
      <c r="I26" s="41">
        <v>1</v>
      </c>
      <c r="J26" s="41">
        <v>1</v>
      </c>
      <c r="K26" s="16">
        <v>0.4789314503273122</v>
      </c>
      <c r="L26" s="19">
        <v>3905.64</v>
      </c>
      <c r="M26" s="42"/>
      <c r="N26" s="42"/>
    </row>
    <row r="27" spans="1:14" s="18" customFormat="1" ht="12.75">
      <c r="A27" s="50"/>
      <c r="B27" s="56"/>
      <c r="C27" s="5" t="s">
        <v>18</v>
      </c>
      <c r="D27" s="5" t="s">
        <v>18</v>
      </c>
      <c r="E27" s="6" t="s">
        <v>143</v>
      </c>
      <c r="F27" s="6">
        <v>10193.63</v>
      </c>
      <c r="G27" s="41">
        <v>0.8</v>
      </c>
      <c r="H27" s="6">
        <v>1.3173868921527017</v>
      </c>
      <c r="I27" s="41">
        <v>1</v>
      </c>
      <c r="J27" s="41">
        <v>1.1</v>
      </c>
      <c r="K27" s="16">
        <v>1.449125581367972</v>
      </c>
      <c r="L27" s="33">
        <v>11817.48</v>
      </c>
      <c r="M27" s="24"/>
      <c r="N27" s="24"/>
    </row>
    <row r="28" spans="1:14" s="18" customFormat="1" ht="25.5">
      <c r="A28" s="50"/>
      <c r="B28" s="56"/>
      <c r="C28" s="5" t="s">
        <v>19</v>
      </c>
      <c r="D28" s="5" t="str">
        <f>C28</f>
        <v>Для производства абортов ранних СДП</v>
      </c>
      <c r="E28" s="6" t="s">
        <v>62</v>
      </c>
      <c r="F28" s="6">
        <v>10193.63</v>
      </c>
      <c r="G28" s="41">
        <v>0.8</v>
      </c>
      <c r="H28" s="6">
        <v>0.18114008454299405</v>
      </c>
      <c r="I28" s="41">
        <v>1</v>
      </c>
      <c r="J28" s="41">
        <v>1</v>
      </c>
      <c r="K28" s="16">
        <v>0.18114008454299405</v>
      </c>
      <c r="L28" s="19">
        <v>1477.18</v>
      </c>
      <c r="M28" s="24"/>
      <c r="N28" s="24"/>
    </row>
    <row r="29" spans="1:14" s="18" customFormat="1" ht="12.75">
      <c r="A29" s="50"/>
      <c r="B29" s="57"/>
      <c r="C29" s="5" t="s">
        <v>145</v>
      </c>
      <c r="D29" s="5" t="str">
        <f>C29:C29</f>
        <v>Паталогия беременности СДП </v>
      </c>
      <c r="E29" s="6" t="s">
        <v>60</v>
      </c>
      <c r="F29" s="6">
        <v>10193.63</v>
      </c>
      <c r="G29" s="41">
        <v>0.8</v>
      </c>
      <c r="H29" s="6">
        <v>1.1792928524970987</v>
      </c>
      <c r="I29" s="41">
        <v>1</v>
      </c>
      <c r="J29" s="41">
        <v>1</v>
      </c>
      <c r="K29" s="16">
        <v>1.1792928524970987</v>
      </c>
      <c r="L29" s="33">
        <v>9617.02</v>
      </c>
      <c r="M29" s="24"/>
      <c r="N29" s="24"/>
    </row>
    <row r="30" spans="1:14" s="18" customFormat="1" ht="12.75">
      <c r="A30" s="51" t="s">
        <v>197</v>
      </c>
      <c r="B30" s="52" t="s">
        <v>6</v>
      </c>
      <c r="C30" s="5" t="s">
        <v>37</v>
      </c>
      <c r="D30" s="5" t="s">
        <v>151</v>
      </c>
      <c r="E30" s="6" t="s">
        <v>152</v>
      </c>
      <c r="F30" s="6">
        <v>10193.63</v>
      </c>
      <c r="G30" s="41">
        <v>1.05</v>
      </c>
      <c r="H30" s="6">
        <v>0.36490015263033315</v>
      </c>
      <c r="I30" s="41">
        <v>1</v>
      </c>
      <c r="J30" s="41">
        <v>1</v>
      </c>
      <c r="K30" s="16">
        <v>0.36490015263033315</v>
      </c>
      <c r="L30" s="19">
        <v>3905.64</v>
      </c>
      <c r="M30" s="24"/>
      <c r="N30" s="24"/>
    </row>
    <row r="31" spans="1:14" s="18" customFormat="1" ht="12.75">
      <c r="A31" s="54"/>
      <c r="B31" s="56"/>
      <c r="C31" s="5" t="s">
        <v>14</v>
      </c>
      <c r="D31" s="5" t="s">
        <v>153</v>
      </c>
      <c r="E31" s="6" t="s">
        <v>154</v>
      </c>
      <c r="F31" s="6">
        <v>10193.63</v>
      </c>
      <c r="G31" s="41">
        <v>1.05</v>
      </c>
      <c r="H31" s="6">
        <v>0.7416396318092771</v>
      </c>
      <c r="I31" s="41">
        <v>1</v>
      </c>
      <c r="J31" s="41">
        <v>1</v>
      </c>
      <c r="K31" s="16">
        <v>0.7416396318092771</v>
      </c>
      <c r="L31" s="33">
        <v>7938</v>
      </c>
      <c r="M31" s="24"/>
      <c r="N31" s="24"/>
    </row>
    <row r="32" spans="1:14" s="18" customFormat="1" ht="25.5">
      <c r="A32" s="55"/>
      <c r="B32" s="57"/>
      <c r="C32" s="9" t="s">
        <v>156</v>
      </c>
      <c r="D32" s="5" t="s">
        <v>48</v>
      </c>
      <c r="E32" s="6" t="s">
        <v>74</v>
      </c>
      <c r="F32" s="6">
        <v>10193.63</v>
      </c>
      <c r="G32" s="41">
        <v>1.05</v>
      </c>
      <c r="H32" s="6">
        <v>1.3905602952880518</v>
      </c>
      <c r="I32" s="41">
        <v>1</v>
      </c>
      <c r="J32" s="41">
        <v>1.2</v>
      </c>
      <c r="K32" s="16">
        <v>1.668672354345662</v>
      </c>
      <c r="L32" s="19">
        <v>17860.32</v>
      </c>
      <c r="M32" s="24"/>
      <c r="N32" s="24"/>
    </row>
    <row r="33" spans="1:14" s="18" customFormat="1" ht="25.5">
      <c r="A33" s="50" t="s">
        <v>204</v>
      </c>
      <c r="B33" s="52" t="s">
        <v>9</v>
      </c>
      <c r="C33" s="5" t="s">
        <v>44</v>
      </c>
      <c r="D33" s="5" t="s">
        <v>44</v>
      </c>
      <c r="E33" s="6" t="s">
        <v>161</v>
      </c>
      <c r="F33" s="6">
        <v>10193.63</v>
      </c>
      <c r="G33" s="6">
        <v>0.56</v>
      </c>
      <c r="H33" s="6">
        <v>0.6841877861818746</v>
      </c>
      <c r="I33" s="41">
        <v>1</v>
      </c>
      <c r="J33" s="41">
        <v>1</v>
      </c>
      <c r="K33" s="16">
        <v>0.6841877861818746</v>
      </c>
      <c r="L33" s="19">
        <v>3905.64</v>
      </c>
      <c r="M33" s="24"/>
      <c r="N33" s="24"/>
    </row>
    <row r="34" spans="1:14" s="18" customFormat="1" ht="12.75">
      <c r="A34" s="51"/>
      <c r="B34" s="53"/>
      <c r="C34" s="7" t="s">
        <v>45</v>
      </c>
      <c r="D34" s="7" t="s">
        <v>45</v>
      </c>
      <c r="E34" s="6" t="s">
        <v>162</v>
      </c>
      <c r="F34" s="6">
        <v>10193.63</v>
      </c>
      <c r="G34" s="6">
        <v>0.56</v>
      </c>
      <c r="H34" s="6">
        <v>0.8997846133881088</v>
      </c>
      <c r="I34" s="41">
        <v>1</v>
      </c>
      <c r="J34" s="41">
        <v>1</v>
      </c>
      <c r="K34" s="16">
        <v>0.8997846133881088</v>
      </c>
      <c r="L34" s="19">
        <v>5136.36</v>
      </c>
      <c r="M34" s="24"/>
      <c r="N34" s="24"/>
    </row>
    <row r="35" spans="1:14" s="18" customFormat="1" ht="12.75">
      <c r="A35" s="2" t="s">
        <v>205</v>
      </c>
      <c r="B35" s="20" t="s">
        <v>11</v>
      </c>
      <c r="C35" s="5" t="s">
        <v>40</v>
      </c>
      <c r="D35" s="5" t="s">
        <v>40</v>
      </c>
      <c r="E35" s="6" t="s">
        <v>165</v>
      </c>
      <c r="F35" s="6">
        <v>10193.63</v>
      </c>
      <c r="G35" s="6">
        <v>3.01</v>
      </c>
      <c r="H35" s="6">
        <v>0.1674017885373226</v>
      </c>
      <c r="I35" s="41">
        <v>1</v>
      </c>
      <c r="J35" s="41">
        <v>1</v>
      </c>
      <c r="K35" s="16">
        <v>0.1674017885373226</v>
      </c>
      <c r="L35" s="19">
        <v>5136.36</v>
      </c>
      <c r="M35" s="24"/>
      <c r="N35" s="24"/>
    </row>
    <row r="36" spans="1:14" s="18" customFormat="1" ht="18" customHeight="1">
      <c r="A36" s="21"/>
      <c r="B36" s="25" t="s">
        <v>202</v>
      </c>
      <c r="C36" s="22"/>
      <c r="D36" s="22"/>
      <c r="E36" s="22"/>
      <c r="F36" s="23"/>
      <c r="G36" s="23"/>
      <c r="H36" s="23"/>
      <c r="I36" s="23"/>
      <c r="J36" s="23"/>
      <c r="K36" s="23"/>
      <c r="L36" s="32"/>
      <c r="M36" s="24"/>
      <c r="N36" s="24"/>
    </row>
    <row r="37" spans="1:14" s="43" customFormat="1" ht="13.5" customHeight="1">
      <c r="A37" s="50">
        <v>1</v>
      </c>
      <c r="B37" s="53" t="s">
        <v>3</v>
      </c>
      <c r="C37" s="5" t="s">
        <v>29</v>
      </c>
      <c r="D37" s="5" t="s">
        <v>29</v>
      </c>
      <c r="E37" s="6" t="s">
        <v>125</v>
      </c>
      <c r="F37" s="6">
        <v>10193.63</v>
      </c>
      <c r="G37" s="6">
        <v>0.8</v>
      </c>
      <c r="H37" s="6">
        <v>0.3991095419394269</v>
      </c>
      <c r="I37" s="41">
        <v>1.2</v>
      </c>
      <c r="J37" s="41">
        <v>1</v>
      </c>
      <c r="K37" s="16">
        <v>0.4789314503273122</v>
      </c>
      <c r="L37" s="19">
        <v>3905.64</v>
      </c>
      <c r="M37" s="42"/>
      <c r="N37" s="42"/>
    </row>
    <row r="38" spans="1:14" s="43" customFormat="1" ht="13.5" customHeight="1">
      <c r="A38" s="50"/>
      <c r="B38" s="53"/>
      <c r="C38" s="5" t="s">
        <v>13</v>
      </c>
      <c r="D38" s="5" t="s">
        <v>13</v>
      </c>
      <c r="E38" s="6" t="s">
        <v>126</v>
      </c>
      <c r="F38" s="6">
        <v>10193.63</v>
      </c>
      <c r="G38" s="6">
        <v>0.8</v>
      </c>
      <c r="H38" s="6">
        <v>0.8897713572103363</v>
      </c>
      <c r="I38" s="41">
        <v>1.2</v>
      </c>
      <c r="J38" s="41">
        <v>1</v>
      </c>
      <c r="K38" s="16">
        <v>1.0677256286524035</v>
      </c>
      <c r="L38" s="19">
        <v>8707.2</v>
      </c>
      <c r="M38" s="42"/>
      <c r="N38" s="42"/>
    </row>
    <row r="39" spans="1:14" s="43" customFormat="1" ht="13.5" customHeight="1">
      <c r="A39" s="50">
        <f>A37+1</f>
        <v>2</v>
      </c>
      <c r="B39" s="53" t="s">
        <v>4</v>
      </c>
      <c r="C39" s="5" t="s">
        <v>41</v>
      </c>
      <c r="D39" s="5" t="s">
        <v>41</v>
      </c>
      <c r="E39" s="6" t="s">
        <v>127</v>
      </c>
      <c r="F39" s="6">
        <v>10193.63</v>
      </c>
      <c r="G39" s="6">
        <v>0.93</v>
      </c>
      <c r="H39" s="6">
        <v>0.34332003607692635</v>
      </c>
      <c r="I39" s="41">
        <v>1.2</v>
      </c>
      <c r="J39" s="41">
        <v>1</v>
      </c>
      <c r="K39" s="16">
        <v>0.4119840432923116</v>
      </c>
      <c r="L39" s="19">
        <v>3905.64</v>
      </c>
      <c r="M39" s="42"/>
      <c r="N39" s="42"/>
    </row>
    <row r="40" spans="1:14" s="43" customFormat="1" ht="13.5" customHeight="1">
      <c r="A40" s="50"/>
      <c r="B40" s="53"/>
      <c r="C40" s="5" t="s">
        <v>42</v>
      </c>
      <c r="D40" s="5" t="str">
        <f>C40</f>
        <v>Педиатрия СД</v>
      </c>
      <c r="E40" s="6" t="s">
        <v>128</v>
      </c>
      <c r="F40" s="6">
        <v>10193.63</v>
      </c>
      <c r="G40" s="6">
        <v>0.93</v>
      </c>
      <c r="H40" s="6">
        <v>0.4515048239223485</v>
      </c>
      <c r="I40" s="41">
        <v>1.2</v>
      </c>
      <c r="J40" s="41">
        <v>1</v>
      </c>
      <c r="K40" s="16">
        <v>0.5418057887068182</v>
      </c>
      <c r="L40" s="19">
        <v>5136.36</v>
      </c>
      <c r="M40" s="42"/>
      <c r="N40" s="42"/>
    </row>
    <row r="41" spans="1:14" s="43" customFormat="1" ht="13.5" customHeight="1">
      <c r="A41" s="50"/>
      <c r="B41" s="53"/>
      <c r="C41" s="5" t="s">
        <v>20</v>
      </c>
      <c r="D41" s="5" t="str">
        <f>C41</f>
        <v>Педиатрия СДП </v>
      </c>
      <c r="E41" s="6" t="s">
        <v>129</v>
      </c>
      <c r="F41" s="6">
        <v>10193.63</v>
      </c>
      <c r="G41" s="6">
        <v>0.93</v>
      </c>
      <c r="H41" s="6">
        <v>0.9301191354385676</v>
      </c>
      <c r="I41" s="41">
        <v>1.2</v>
      </c>
      <c r="J41" s="41">
        <v>1</v>
      </c>
      <c r="K41" s="16">
        <v>1.116142962526281</v>
      </c>
      <c r="L41" s="19">
        <v>10581.12</v>
      </c>
      <c r="M41" s="42"/>
      <c r="N41" s="42"/>
    </row>
    <row r="42" spans="1:14" s="43" customFormat="1" ht="13.5" customHeight="1">
      <c r="A42" s="50">
        <f>A39+1</f>
        <v>3</v>
      </c>
      <c r="B42" s="53" t="s">
        <v>5</v>
      </c>
      <c r="C42" s="5" t="s">
        <v>130</v>
      </c>
      <c r="D42" s="5" t="s">
        <v>130</v>
      </c>
      <c r="E42" s="6" t="s">
        <v>131</v>
      </c>
      <c r="F42" s="6">
        <v>10193.63</v>
      </c>
      <c r="G42" s="41">
        <v>0.74</v>
      </c>
      <c r="H42" s="6">
        <v>0.4314697750696507</v>
      </c>
      <c r="I42" s="41">
        <v>1.2</v>
      </c>
      <c r="J42" s="41">
        <v>1</v>
      </c>
      <c r="K42" s="16">
        <v>0.5177637300835808</v>
      </c>
      <c r="L42" s="19">
        <v>3905.64</v>
      </c>
      <c r="M42" s="42"/>
      <c r="N42" s="42"/>
    </row>
    <row r="43" spans="1:14" s="43" customFormat="1" ht="13.5" customHeight="1">
      <c r="A43" s="50"/>
      <c r="B43" s="53"/>
      <c r="C43" s="5" t="s">
        <v>52</v>
      </c>
      <c r="D43" s="5" t="s">
        <v>52</v>
      </c>
      <c r="E43" s="6" t="s">
        <v>69</v>
      </c>
      <c r="F43" s="6">
        <v>10193.63</v>
      </c>
      <c r="G43" s="41">
        <v>0.74</v>
      </c>
      <c r="H43" s="6">
        <v>0.2907000046390038</v>
      </c>
      <c r="I43" s="41">
        <v>1.2</v>
      </c>
      <c r="J43" s="41">
        <v>1</v>
      </c>
      <c r="K43" s="16">
        <v>0.34884000556680456</v>
      </c>
      <c r="L43" s="19">
        <v>2631.4</v>
      </c>
      <c r="M43" s="42"/>
      <c r="N43" s="42"/>
    </row>
    <row r="44" spans="1:14" s="43" customFormat="1" ht="13.5" customHeight="1">
      <c r="A44" s="50"/>
      <c r="B44" s="53"/>
      <c r="C44" s="5" t="s">
        <v>53</v>
      </c>
      <c r="D44" s="5" t="s">
        <v>53</v>
      </c>
      <c r="E44" s="6" t="s">
        <v>68</v>
      </c>
      <c r="F44" s="6">
        <v>10193.63</v>
      </c>
      <c r="G44" s="41">
        <v>0.74</v>
      </c>
      <c r="H44" s="6">
        <v>0.7000574011540666</v>
      </c>
      <c r="I44" s="41">
        <v>1.2</v>
      </c>
      <c r="J44" s="41">
        <v>1</v>
      </c>
      <c r="K44" s="16">
        <v>0.8400688813848799</v>
      </c>
      <c r="L44" s="19">
        <v>6336.88</v>
      </c>
      <c r="M44" s="42"/>
      <c r="N44" s="42"/>
    </row>
    <row r="45" spans="1:14" s="43" customFormat="1" ht="13.5" customHeight="1">
      <c r="A45" s="50"/>
      <c r="B45" s="53"/>
      <c r="C45" s="5" t="s">
        <v>54</v>
      </c>
      <c r="D45" s="5" t="s">
        <v>54</v>
      </c>
      <c r="E45" s="6" t="s">
        <v>67</v>
      </c>
      <c r="F45" s="6">
        <v>10193.63</v>
      </c>
      <c r="G45" s="41">
        <v>0.74</v>
      </c>
      <c r="H45" s="6">
        <v>1.3013428438061272</v>
      </c>
      <c r="I45" s="41">
        <v>1.2</v>
      </c>
      <c r="J45" s="41">
        <v>1.1</v>
      </c>
      <c r="K45" s="16">
        <v>1.717772553824088</v>
      </c>
      <c r="L45" s="19">
        <v>12957.65</v>
      </c>
      <c r="M45" s="42"/>
      <c r="N45" s="42"/>
    </row>
    <row r="46" spans="1:14" s="43" customFormat="1" ht="13.5" customHeight="1">
      <c r="A46" s="50"/>
      <c r="B46" s="53"/>
      <c r="C46" s="5" t="s">
        <v>55</v>
      </c>
      <c r="D46" s="5" t="s">
        <v>55</v>
      </c>
      <c r="E46" s="6" t="s">
        <v>66</v>
      </c>
      <c r="F46" s="6">
        <v>10193.63</v>
      </c>
      <c r="G46" s="41">
        <v>0.74</v>
      </c>
      <c r="H46" s="31">
        <v>1.6247272186765778</v>
      </c>
      <c r="I46" s="41">
        <v>1.2</v>
      </c>
      <c r="J46" s="41">
        <v>1.8</v>
      </c>
      <c r="K46" s="16">
        <v>3.509410792341408</v>
      </c>
      <c r="L46" s="19">
        <v>26472.49</v>
      </c>
      <c r="M46" s="42"/>
      <c r="N46" s="42"/>
    </row>
    <row r="47" spans="1:14" s="43" customFormat="1" ht="13.5" customHeight="1">
      <c r="A47" s="50"/>
      <c r="B47" s="53"/>
      <c r="C47" s="5" t="s">
        <v>56</v>
      </c>
      <c r="D47" s="5" t="s">
        <v>56</v>
      </c>
      <c r="E47" s="6" t="s">
        <v>65</v>
      </c>
      <c r="F47" s="6">
        <v>10193.63</v>
      </c>
      <c r="G47" s="41">
        <v>0.74</v>
      </c>
      <c r="H47" s="6">
        <v>0.5609723518113366</v>
      </c>
      <c r="I47" s="41">
        <v>1.2</v>
      </c>
      <c r="J47" s="41">
        <v>1</v>
      </c>
      <c r="K47" s="16">
        <v>0.6731668221736039</v>
      </c>
      <c r="L47" s="19">
        <v>5077.89</v>
      </c>
      <c r="M47" s="42"/>
      <c r="N47" s="42"/>
    </row>
    <row r="48" spans="1:14" s="43" customFormat="1" ht="13.5" customHeight="1">
      <c r="A48" s="50"/>
      <c r="B48" s="53"/>
      <c r="C48" s="5" t="s">
        <v>58</v>
      </c>
      <c r="D48" s="5" t="s">
        <v>58</v>
      </c>
      <c r="E48" s="6" t="s">
        <v>64</v>
      </c>
      <c r="F48" s="6">
        <v>10193.63</v>
      </c>
      <c r="G48" s="41">
        <v>0.74</v>
      </c>
      <c r="H48" s="31">
        <v>1.3368628762507098</v>
      </c>
      <c r="I48" s="41">
        <v>1.2</v>
      </c>
      <c r="J48" s="41">
        <v>1.4</v>
      </c>
      <c r="K48" s="16">
        <v>2.245929632101192</v>
      </c>
      <c r="L48" s="19">
        <v>16941.69</v>
      </c>
      <c r="M48" s="42"/>
      <c r="N48" s="42"/>
    </row>
    <row r="49" spans="1:14" s="43" customFormat="1" ht="13.5" customHeight="1">
      <c r="A49" s="50"/>
      <c r="B49" s="53"/>
      <c r="C49" s="5" t="s">
        <v>57</v>
      </c>
      <c r="D49" s="5" t="s">
        <v>57</v>
      </c>
      <c r="E49" s="6" t="s">
        <v>63</v>
      </c>
      <c r="F49" s="6">
        <v>10193.63</v>
      </c>
      <c r="G49" s="41">
        <v>0.74</v>
      </c>
      <c r="H49" s="31">
        <v>1.3263027687520355</v>
      </c>
      <c r="I49" s="41">
        <v>1.2</v>
      </c>
      <c r="J49" s="41">
        <v>1.7</v>
      </c>
      <c r="K49" s="16">
        <v>2.705657648254152</v>
      </c>
      <c r="L49" s="19">
        <v>20409.55</v>
      </c>
      <c r="M49" s="42"/>
      <c r="N49" s="42"/>
    </row>
    <row r="50" spans="1:14" s="43" customFormat="1" ht="13.5" customHeight="1">
      <c r="A50" s="50"/>
      <c r="B50" s="52"/>
      <c r="C50" s="7" t="s">
        <v>30</v>
      </c>
      <c r="D50" s="7" t="s">
        <v>30</v>
      </c>
      <c r="E50" s="6" t="s">
        <v>76</v>
      </c>
      <c r="F50" s="6">
        <v>10193.63</v>
      </c>
      <c r="G50" s="41">
        <v>0.74</v>
      </c>
      <c r="H50" s="31">
        <v>3.2301590106562426</v>
      </c>
      <c r="I50" s="41">
        <v>1.2</v>
      </c>
      <c r="J50" s="41">
        <v>1.8</v>
      </c>
      <c r="K50" s="16">
        <v>6.977143463017484</v>
      </c>
      <c r="L50" s="19">
        <v>52630.59</v>
      </c>
      <c r="M50" s="42"/>
      <c r="N50" s="42"/>
    </row>
    <row r="51" spans="1:14" s="43" customFormat="1" ht="13.5" customHeight="1">
      <c r="A51" s="50"/>
      <c r="B51" s="53"/>
      <c r="C51" s="5" t="s">
        <v>43</v>
      </c>
      <c r="D51" s="8" t="str">
        <f>C51</f>
        <v>Терапия СД</v>
      </c>
      <c r="E51" s="6" t="s">
        <v>132</v>
      </c>
      <c r="F51" s="6">
        <v>10193.63</v>
      </c>
      <c r="G51" s="41">
        <v>0.74</v>
      </c>
      <c r="H51" s="6">
        <v>0.5674317381726813</v>
      </c>
      <c r="I51" s="41">
        <v>1.2</v>
      </c>
      <c r="J51" s="41">
        <v>1</v>
      </c>
      <c r="K51" s="16">
        <v>0.6809180858072176</v>
      </c>
      <c r="L51" s="19">
        <v>5136.36</v>
      </c>
      <c r="M51" s="42"/>
      <c r="N51" s="42"/>
    </row>
    <row r="52" spans="1:14" s="43" customFormat="1" ht="13.5" customHeight="1">
      <c r="A52" s="50"/>
      <c r="B52" s="56"/>
      <c r="C52" s="5" t="s">
        <v>12</v>
      </c>
      <c r="D52" s="8" t="str">
        <f>C52</f>
        <v>Терапия СДП </v>
      </c>
      <c r="E52" s="6" t="s">
        <v>133</v>
      </c>
      <c r="F52" s="6">
        <v>10193.63</v>
      </c>
      <c r="G52" s="41">
        <v>0.74</v>
      </c>
      <c r="H52" s="6">
        <v>0.8801469046739868</v>
      </c>
      <c r="I52" s="41">
        <v>1.2</v>
      </c>
      <c r="J52" s="41">
        <v>1</v>
      </c>
      <c r="K52" s="16">
        <v>1.0561762856087842</v>
      </c>
      <c r="L52" s="19">
        <v>7967.04</v>
      </c>
      <c r="M52" s="42"/>
      <c r="N52" s="42"/>
    </row>
    <row r="53" spans="1:14" s="43" customFormat="1" ht="23.25" customHeight="1">
      <c r="A53" s="50" t="s">
        <v>24</v>
      </c>
      <c r="B53" s="58" t="s">
        <v>8</v>
      </c>
      <c r="C53" s="9" t="s">
        <v>16</v>
      </c>
      <c r="D53" s="9" t="s">
        <v>16</v>
      </c>
      <c r="E53" s="6" t="s">
        <v>134</v>
      </c>
      <c r="F53" s="6">
        <v>10193.63</v>
      </c>
      <c r="G53" s="6">
        <v>1.25</v>
      </c>
      <c r="H53" s="6">
        <v>0.7189692647924899</v>
      </c>
      <c r="I53" s="41">
        <v>1.2</v>
      </c>
      <c r="J53" s="41">
        <v>1</v>
      </c>
      <c r="K53" s="16">
        <v>0.8627631177509879</v>
      </c>
      <c r="L53" s="19">
        <v>10993.36</v>
      </c>
      <c r="M53" s="42"/>
      <c r="N53" s="42"/>
    </row>
    <row r="54" spans="1:14" s="43" customFormat="1" ht="21.75" customHeight="1">
      <c r="A54" s="50"/>
      <c r="B54" s="59"/>
      <c r="C54" s="9" t="s">
        <v>135</v>
      </c>
      <c r="D54" s="9" t="s">
        <v>46</v>
      </c>
      <c r="E54" s="6" t="s">
        <v>75</v>
      </c>
      <c r="F54" s="6">
        <v>10193.63</v>
      </c>
      <c r="G54" s="6">
        <v>1.25</v>
      </c>
      <c r="H54" s="6">
        <v>1.1680706480419636</v>
      </c>
      <c r="I54" s="41">
        <v>1.2</v>
      </c>
      <c r="J54" s="41">
        <v>1</v>
      </c>
      <c r="K54" s="16">
        <v>1.4016847776503563</v>
      </c>
      <c r="L54" s="19">
        <v>17860.32</v>
      </c>
      <c r="M54" s="42"/>
      <c r="N54" s="42"/>
    </row>
    <row r="55" spans="1:14" s="43" customFormat="1" ht="13.5" customHeight="1">
      <c r="A55" s="54" t="s">
        <v>25</v>
      </c>
      <c r="B55" s="58" t="s">
        <v>50</v>
      </c>
      <c r="C55" s="5" t="s">
        <v>51</v>
      </c>
      <c r="D55" s="5" t="s">
        <v>51</v>
      </c>
      <c r="E55" s="6" t="s">
        <v>71</v>
      </c>
      <c r="F55" s="6">
        <v>10193.63</v>
      </c>
      <c r="G55" s="6">
        <v>0.98</v>
      </c>
      <c r="H55" s="6">
        <v>0.44756508968542785</v>
      </c>
      <c r="I55" s="41">
        <v>1.2</v>
      </c>
      <c r="J55" s="41">
        <v>1</v>
      </c>
      <c r="K55" s="16">
        <v>0.5370781076225134</v>
      </c>
      <c r="L55" s="19">
        <v>5365.28</v>
      </c>
      <c r="M55" s="42"/>
      <c r="N55" s="42"/>
    </row>
    <row r="56" spans="1:14" s="43" customFormat="1" ht="13.5" customHeight="1">
      <c r="A56" s="55"/>
      <c r="B56" s="59"/>
      <c r="C56" s="5" t="s">
        <v>136</v>
      </c>
      <c r="D56" s="5" t="s">
        <v>136</v>
      </c>
      <c r="E56" s="6" t="s">
        <v>70</v>
      </c>
      <c r="F56" s="6">
        <v>10193.63</v>
      </c>
      <c r="G56" s="6">
        <v>0.98</v>
      </c>
      <c r="H56" s="6">
        <v>1.0487675439779285</v>
      </c>
      <c r="I56" s="41">
        <v>1.2</v>
      </c>
      <c r="J56" s="41">
        <v>1</v>
      </c>
      <c r="K56" s="16">
        <v>1.2585210527735142</v>
      </c>
      <c r="L56" s="19">
        <v>12572.32</v>
      </c>
      <c r="M56" s="42"/>
      <c r="N56" s="42"/>
    </row>
    <row r="57" spans="1:14" s="43" customFormat="1" ht="13.5" customHeight="1">
      <c r="A57" s="51">
        <v>6</v>
      </c>
      <c r="B57" s="52" t="s">
        <v>1</v>
      </c>
      <c r="C57" s="5" t="s">
        <v>36</v>
      </c>
      <c r="D57" s="5" t="s">
        <v>137</v>
      </c>
      <c r="E57" s="6" t="s">
        <v>138</v>
      </c>
      <c r="F57" s="6">
        <v>10193.63</v>
      </c>
      <c r="G57" s="6">
        <v>0.92</v>
      </c>
      <c r="H57" s="6">
        <v>0.3470517755995017</v>
      </c>
      <c r="I57" s="41">
        <v>1.2</v>
      </c>
      <c r="J57" s="41">
        <v>1</v>
      </c>
      <c r="K57" s="16">
        <v>0.416462130719402</v>
      </c>
      <c r="L57" s="19">
        <v>3905.64</v>
      </c>
      <c r="M57" s="42"/>
      <c r="N57" s="42"/>
    </row>
    <row r="58" spans="1:14" s="43" customFormat="1" ht="13.5" customHeight="1">
      <c r="A58" s="54"/>
      <c r="B58" s="56"/>
      <c r="C58" s="5" t="s">
        <v>15</v>
      </c>
      <c r="D58" s="5" t="str">
        <f>C58</f>
        <v>Хирургия СДП </v>
      </c>
      <c r="E58" s="6" t="s">
        <v>139</v>
      </c>
      <c r="F58" s="6">
        <v>10193.63</v>
      </c>
      <c r="G58" s="6">
        <v>0.92</v>
      </c>
      <c r="H58" s="6">
        <v>0.9768675228506944</v>
      </c>
      <c r="I58" s="41">
        <v>1.2</v>
      </c>
      <c r="J58" s="41">
        <v>1</v>
      </c>
      <c r="K58" s="16">
        <v>1.1722410274208332</v>
      </c>
      <c r="L58" s="33">
        <v>10993.44</v>
      </c>
      <c r="M58" s="42"/>
      <c r="N58" s="42"/>
    </row>
    <row r="59" spans="1:14" s="43" customFormat="1" ht="13.5" customHeight="1">
      <c r="A59" s="54"/>
      <c r="B59" s="56"/>
      <c r="C59" s="5" t="s">
        <v>49</v>
      </c>
      <c r="D59" s="5" t="s">
        <v>49</v>
      </c>
      <c r="E59" s="6" t="s">
        <v>73</v>
      </c>
      <c r="F59" s="6">
        <v>10193.63</v>
      </c>
      <c r="G59" s="6">
        <v>0.92</v>
      </c>
      <c r="H59" s="6">
        <v>0.5080894011572757</v>
      </c>
      <c r="I59" s="41">
        <v>1.2</v>
      </c>
      <c r="J59" s="41">
        <v>1</v>
      </c>
      <c r="K59" s="16">
        <v>0.6097072813887309</v>
      </c>
      <c r="L59" s="33">
        <v>5717.92</v>
      </c>
      <c r="M59" s="42"/>
      <c r="N59" s="42"/>
    </row>
    <row r="60" spans="1:14" s="43" customFormat="1" ht="13.5" customHeight="1">
      <c r="A60" s="55"/>
      <c r="B60" s="57"/>
      <c r="C60" s="5" t="s">
        <v>140</v>
      </c>
      <c r="D60" s="5" t="s">
        <v>140</v>
      </c>
      <c r="E60" s="6" t="s">
        <v>72</v>
      </c>
      <c r="F60" s="6">
        <v>10193.63</v>
      </c>
      <c r="G60" s="6">
        <v>0.92</v>
      </c>
      <c r="H60" s="6">
        <v>1.1962074013059052</v>
      </c>
      <c r="I60" s="41">
        <v>1.2</v>
      </c>
      <c r="J60" s="41">
        <v>1</v>
      </c>
      <c r="K60" s="16">
        <v>1.4354488815670863</v>
      </c>
      <c r="L60" s="19">
        <v>13461.84</v>
      </c>
      <c r="M60" s="42"/>
      <c r="N60" s="42"/>
    </row>
    <row r="61" spans="1:14" s="43" customFormat="1" ht="21" customHeight="1">
      <c r="A61" s="50">
        <f>A57+1</f>
        <v>7</v>
      </c>
      <c r="B61" s="52" t="s">
        <v>31</v>
      </c>
      <c r="C61" s="5" t="s">
        <v>33</v>
      </c>
      <c r="D61" s="10" t="s">
        <v>141</v>
      </c>
      <c r="E61" s="6" t="s">
        <v>142</v>
      </c>
      <c r="F61" s="6">
        <v>10193.63</v>
      </c>
      <c r="G61" s="41">
        <v>0.8</v>
      </c>
      <c r="H61" s="6">
        <v>0.3991095419394269</v>
      </c>
      <c r="I61" s="41">
        <v>1.2</v>
      </c>
      <c r="J61" s="41">
        <v>1</v>
      </c>
      <c r="K61" s="16">
        <v>0.4789314503273122</v>
      </c>
      <c r="L61" s="19">
        <v>3905.64</v>
      </c>
      <c r="M61" s="42"/>
      <c r="N61" s="42"/>
    </row>
    <row r="62" spans="1:14" s="18" customFormat="1" ht="12.75">
      <c r="A62" s="50"/>
      <c r="B62" s="56"/>
      <c r="C62" s="5" t="s">
        <v>18</v>
      </c>
      <c r="D62" s="5" t="s">
        <v>18</v>
      </c>
      <c r="E62" s="6" t="s">
        <v>143</v>
      </c>
      <c r="F62" s="6">
        <v>10193.63</v>
      </c>
      <c r="G62" s="41">
        <v>0.8</v>
      </c>
      <c r="H62" s="6">
        <v>1.2076046511399767</v>
      </c>
      <c r="I62" s="41">
        <v>1.2</v>
      </c>
      <c r="J62" s="41">
        <v>1</v>
      </c>
      <c r="K62" s="16">
        <v>1.449125581367972</v>
      </c>
      <c r="L62" s="33">
        <v>11817.48</v>
      </c>
      <c r="M62" s="24"/>
      <c r="N62" s="24"/>
    </row>
    <row r="63" spans="1:14" s="18" customFormat="1" ht="12.75">
      <c r="A63" s="50"/>
      <c r="B63" s="56"/>
      <c r="C63" s="5" t="s">
        <v>144</v>
      </c>
      <c r="D63" s="5" t="str">
        <f>C63:C64</f>
        <v>Паталогия беременности ДСП</v>
      </c>
      <c r="E63" s="6" t="s">
        <v>61</v>
      </c>
      <c r="F63" s="6">
        <v>10193.63</v>
      </c>
      <c r="G63" s="41">
        <v>0.8</v>
      </c>
      <c r="H63" s="6">
        <v>0.3991095419394269</v>
      </c>
      <c r="I63" s="41">
        <v>1.2</v>
      </c>
      <c r="J63" s="41">
        <v>1</v>
      </c>
      <c r="K63" s="16">
        <v>0.4789314503273122</v>
      </c>
      <c r="L63" s="19">
        <v>3905.64</v>
      </c>
      <c r="M63" s="24"/>
      <c r="N63" s="24"/>
    </row>
    <row r="64" spans="1:14" s="18" customFormat="1" ht="12.75">
      <c r="A64" s="50"/>
      <c r="B64" s="57"/>
      <c r="C64" s="5" t="s">
        <v>145</v>
      </c>
      <c r="D64" s="5" t="str">
        <f>C64:C65</f>
        <v>Паталогия беременности СДП </v>
      </c>
      <c r="E64" s="6" t="s">
        <v>60</v>
      </c>
      <c r="F64" s="6">
        <v>10193.63</v>
      </c>
      <c r="G64" s="41">
        <v>0.8</v>
      </c>
      <c r="H64" s="6">
        <v>0.9827440437475823</v>
      </c>
      <c r="I64" s="41">
        <v>1.2</v>
      </c>
      <c r="J64" s="41">
        <v>1</v>
      </c>
      <c r="K64" s="16">
        <v>1.1792928524970987</v>
      </c>
      <c r="L64" s="33">
        <v>9617.02</v>
      </c>
      <c r="M64" s="24"/>
      <c r="N64" s="24"/>
    </row>
    <row r="65" spans="1:14" s="18" customFormat="1" ht="12.75">
      <c r="A65" s="50">
        <f>A61+1</f>
        <v>8</v>
      </c>
      <c r="B65" s="52" t="s">
        <v>146</v>
      </c>
      <c r="C65" s="5" t="s">
        <v>34</v>
      </c>
      <c r="D65" s="5" t="s">
        <v>34</v>
      </c>
      <c r="E65" s="6" t="s">
        <v>147</v>
      </c>
      <c r="F65" s="6">
        <v>10193.63</v>
      </c>
      <c r="G65" s="41">
        <v>0.98</v>
      </c>
      <c r="H65" s="6">
        <v>0.32580370770565464</v>
      </c>
      <c r="I65" s="41">
        <v>1.2</v>
      </c>
      <c r="J65" s="41">
        <v>1</v>
      </c>
      <c r="K65" s="16">
        <v>0.3909644492467856</v>
      </c>
      <c r="L65" s="33">
        <v>3905.64</v>
      </c>
      <c r="M65" s="24"/>
      <c r="N65" s="24"/>
    </row>
    <row r="66" spans="1:14" s="18" customFormat="1" ht="12.75">
      <c r="A66" s="50"/>
      <c r="B66" s="57"/>
      <c r="C66" s="5" t="s">
        <v>32</v>
      </c>
      <c r="D66" s="5" t="s">
        <v>32</v>
      </c>
      <c r="E66" s="6" t="s">
        <v>148</v>
      </c>
      <c r="F66" s="6">
        <v>10193.63</v>
      </c>
      <c r="G66" s="41">
        <v>0.98</v>
      </c>
      <c r="H66" s="6">
        <v>0.7734004965259049</v>
      </c>
      <c r="I66" s="41">
        <v>1.2</v>
      </c>
      <c r="J66" s="41">
        <v>1</v>
      </c>
      <c r="K66" s="16">
        <v>0.9280805958310858</v>
      </c>
      <c r="L66" s="33">
        <v>9271.3</v>
      </c>
      <c r="M66" s="24"/>
      <c r="N66" s="24"/>
    </row>
    <row r="67" spans="1:14" s="18" customFormat="1" ht="12.75">
      <c r="A67" s="50">
        <f>A65+1</f>
        <v>9</v>
      </c>
      <c r="B67" s="52" t="s">
        <v>2</v>
      </c>
      <c r="C67" s="5" t="s">
        <v>35</v>
      </c>
      <c r="D67" s="5" t="s">
        <v>35</v>
      </c>
      <c r="E67" s="6" t="s">
        <v>149</v>
      </c>
      <c r="F67" s="6">
        <v>10193.63</v>
      </c>
      <c r="G67" s="41">
        <v>0.98</v>
      </c>
      <c r="H67" s="6">
        <v>0.32580370770565464</v>
      </c>
      <c r="I67" s="41">
        <v>1.2</v>
      </c>
      <c r="J67" s="41">
        <v>1</v>
      </c>
      <c r="K67" s="16">
        <v>0.3909644492467856</v>
      </c>
      <c r="L67" s="19">
        <v>3905.64</v>
      </c>
      <c r="M67" s="24"/>
      <c r="N67" s="24"/>
    </row>
    <row r="68" spans="1:14" s="18" customFormat="1" ht="12.75">
      <c r="A68" s="50"/>
      <c r="B68" s="57"/>
      <c r="C68" s="5" t="s">
        <v>17</v>
      </c>
      <c r="D68" s="5" t="str">
        <f>C68</f>
        <v>Офтальмология СДП </v>
      </c>
      <c r="E68" s="6" t="s">
        <v>150</v>
      </c>
      <c r="F68" s="6">
        <v>10193.63</v>
      </c>
      <c r="G68" s="41">
        <v>0.98</v>
      </c>
      <c r="H68" s="6">
        <v>0.8497537020602057</v>
      </c>
      <c r="I68" s="41">
        <v>1.2</v>
      </c>
      <c r="J68" s="41">
        <v>1</v>
      </c>
      <c r="K68" s="16">
        <v>1.0197044424722468</v>
      </c>
      <c r="L68" s="33">
        <v>10186.6</v>
      </c>
      <c r="M68" s="24"/>
      <c r="N68" s="24"/>
    </row>
    <row r="69" spans="1:14" s="18" customFormat="1" ht="12.75">
      <c r="A69" s="51">
        <f>A67+1</f>
        <v>10</v>
      </c>
      <c r="B69" s="52" t="s">
        <v>6</v>
      </c>
      <c r="C69" s="5" t="s">
        <v>37</v>
      </c>
      <c r="D69" s="5" t="s">
        <v>151</v>
      </c>
      <c r="E69" s="6" t="s">
        <v>152</v>
      </c>
      <c r="F69" s="6">
        <v>10193.63</v>
      </c>
      <c r="G69" s="41">
        <v>1.05</v>
      </c>
      <c r="H69" s="6">
        <v>0.3040834605252776</v>
      </c>
      <c r="I69" s="41">
        <v>1.2</v>
      </c>
      <c r="J69" s="41">
        <v>1</v>
      </c>
      <c r="K69" s="16">
        <v>0.36490015263033315</v>
      </c>
      <c r="L69" s="19">
        <v>3905.64</v>
      </c>
      <c r="M69" s="24"/>
      <c r="N69" s="24"/>
    </row>
    <row r="70" spans="1:14" s="18" customFormat="1" ht="12.75">
      <c r="A70" s="54"/>
      <c r="B70" s="56"/>
      <c r="C70" s="5" t="s">
        <v>14</v>
      </c>
      <c r="D70" s="5" t="s">
        <v>153</v>
      </c>
      <c r="E70" s="6" t="s">
        <v>154</v>
      </c>
      <c r="F70" s="6">
        <v>10193.63</v>
      </c>
      <c r="G70" s="41">
        <v>1.05</v>
      </c>
      <c r="H70" s="6">
        <v>0.618033026507731</v>
      </c>
      <c r="I70" s="41">
        <v>1.2</v>
      </c>
      <c r="J70" s="41">
        <v>1</v>
      </c>
      <c r="K70" s="16">
        <v>0.7416396318092772</v>
      </c>
      <c r="L70" s="33">
        <v>7938</v>
      </c>
      <c r="M70" s="24"/>
      <c r="N70" s="24"/>
    </row>
    <row r="71" spans="1:14" s="18" customFormat="1" ht="21" customHeight="1">
      <c r="A71" s="54"/>
      <c r="B71" s="56"/>
      <c r="C71" s="9" t="s">
        <v>155</v>
      </c>
      <c r="D71" s="5" t="s">
        <v>47</v>
      </c>
      <c r="E71" s="6" t="s">
        <v>59</v>
      </c>
      <c r="F71" s="6">
        <v>10193.63</v>
      </c>
      <c r="G71" s="41">
        <v>1.05</v>
      </c>
      <c r="H71" s="6">
        <v>0.912250381575833</v>
      </c>
      <c r="I71" s="41">
        <v>1.2</v>
      </c>
      <c r="J71" s="41">
        <v>1</v>
      </c>
      <c r="K71" s="16">
        <v>1.0947004578909996</v>
      </c>
      <c r="L71" s="19">
        <v>11716.92</v>
      </c>
      <c r="M71" s="24"/>
      <c r="N71" s="24"/>
    </row>
    <row r="72" spans="1:14" s="18" customFormat="1" ht="22.5" customHeight="1">
      <c r="A72" s="55"/>
      <c r="B72" s="57"/>
      <c r="C72" s="9" t="s">
        <v>156</v>
      </c>
      <c r="D72" s="5" t="s">
        <v>48</v>
      </c>
      <c r="E72" s="6" t="s">
        <v>74</v>
      </c>
      <c r="F72" s="6">
        <v>10193.63</v>
      </c>
      <c r="G72" s="41">
        <v>1.05</v>
      </c>
      <c r="H72" s="6">
        <v>1.3905602952880518</v>
      </c>
      <c r="I72" s="41">
        <v>1.2</v>
      </c>
      <c r="J72" s="41">
        <v>1</v>
      </c>
      <c r="K72" s="16">
        <v>1.668672354345662</v>
      </c>
      <c r="L72" s="19">
        <v>17860.32</v>
      </c>
      <c r="M72" s="24"/>
      <c r="N72" s="24"/>
    </row>
    <row r="73" spans="1:14" s="18" customFormat="1" ht="12.75">
      <c r="A73" s="50">
        <f>A69+1</f>
        <v>11</v>
      </c>
      <c r="B73" s="53" t="s">
        <v>10</v>
      </c>
      <c r="C73" s="7" t="s">
        <v>38</v>
      </c>
      <c r="D73" s="5" t="s">
        <v>157</v>
      </c>
      <c r="E73" s="6" t="s">
        <v>158</v>
      </c>
      <c r="F73" s="6">
        <v>10193.63</v>
      </c>
      <c r="G73" s="41">
        <v>1.54</v>
      </c>
      <c r="H73" s="6">
        <v>0.20732963217632566</v>
      </c>
      <c r="I73" s="41">
        <v>1.2</v>
      </c>
      <c r="J73" s="41">
        <v>1</v>
      </c>
      <c r="K73" s="16">
        <v>0.24879555861159078</v>
      </c>
      <c r="L73" s="19">
        <v>3905.64</v>
      </c>
      <c r="M73" s="24"/>
      <c r="N73" s="24"/>
    </row>
    <row r="74" spans="1:14" s="18" customFormat="1" ht="12.75">
      <c r="A74" s="50"/>
      <c r="B74" s="53"/>
      <c r="C74" s="5" t="s">
        <v>159</v>
      </c>
      <c r="D74" s="5" t="str">
        <f>C74</f>
        <v>Дерматология СДП</v>
      </c>
      <c r="E74" s="6" t="s">
        <v>160</v>
      </c>
      <c r="F74" s="6">
        <v>10193.63</v>
      </c>
      <c r="G74" s="41">
        <v>1.54</v>
      </c>
      <c r="H74" s="6">
        <v>0.5291798965887589</v>
      </c>
      <c r="I74" s="41">
        <v>1.2</v>
      </c>
      <c r="J74" s="41">
        <v>1</v>
      </c>
      <c r="K74" s="16">
        <v>0.6350158759065107</v>
      </c>
      <c r="L74" s="19">
        <v>9968.6</v>
      </c>
      <c r="M74" s="24"/>
      <c r="N74" s="24"/>
    </row>
    <row r="75" spans="1:14" s="18" customFormat="1" ht="25.5">
      <c r="A75" s="50" t="s">
        <v>26</v>
      </c>
      <c r="B75" s="52" t="s">
        <v>9</v>
      </c>
      <c r="C75" s="5" t="s">
        <v>44</v>
      </c>
      <c r="D75" s="5" t="s">
        <v>44</v>
      </c>
      <c r="E75" s="6" t="s">
        <v>161</v>
      </c>
      <c r="F75" s="6">
        <v>10193.63</v>
      </c>
      <c r="G75" s="6">
        <v>0.56</v>
      </c>
      <c r="H75" s="6">
        <v>0.5701564884848955</v>
      </c>
      <c r="I75" s="41">
        <v>1.2</v>
      </c>
      <c r="J75" s="41">
        <v>1</v>
      </c>
      <c r="K75" s="16">
        <v>0.6841877861818746</v>
      </c>
      <c r="L75" s="19">
        <v>3905.64</v>
      </c>
      <c r="M75" s="24"/>
      <c r="N75" s="24"/>
    </row>
    <row r="76" spans="1:14" s="18" customFormat="1" ht="12.75">
      <c r="A76" s="51"/>
      <c r="B76" s="53"/>
      <c r="C76" s="7" t="s">
        <v>45</v>
      </c>
      <c r="D76" s="7" t="s">
        <v>45</v>
      </c>
      <c r="E76" s="6" t="s">
        <v>162</v>
      </c>
      <c r="F76" s="6">
        <v>10193.63</v>
      </c>
      <c r="G76" s="6">
        <v>0.56</v>
      </c>
      <c r="H76" s="6">
        <v>0.7498205111567573</v>
      </c>
      <c r="I76" s="41">
        <v>1.2</v>
      </c>
      <c r="J76" s="41">
        <v>1</v>
      </c>
      <c r="K76" s="16">
        <v>0.8997846133881087</v>
      </c>
      <c r="L76" s="19">
        <v>5136.36</v>
      </c>
      <c r="M76" s="24"/>
      <c r="N76" s="24"/>
    </row>
    <row r="77" spans="1:14" s="18" customFormat="1" ht="12.75">
      <c r="A77" s="50" t="s">
        <v>163</v>
      </c>
      <c r="B77" s="53" t="s">
        <v>11</v>
      </c>
      <c r="C77" s="5" t="s">
        <v>39</v>
      </c>
      <c r="D77" s="5" t="s">
        <v>39</v>
      </c>
      <c r="E77" s="6" t="s">
        <v>164</v>
      </c>
      <c r="F77" s="6">
        <v>10193.63</v>
      </c>
      <c r="G77" s="6">
        <v>3.01</v>
      </c>
      <c r="H77" s="6">
        <v>0.10607562576463175</v>
      </c>
      <c r="I77" s="41">
        <v>1.2</v>
      </c>
      <c r="J77" s="41">
        <v>1</v>
      </c>
      <c r="K77" s="16">
        <v>0.1272907509175581</v>
      </c>
      <c r="L77" s="19">
        <v>3905.64</v>
      </c>
      <c r="M77" s="24"/>
      <c r="N77" s="24"/>
    </row>
    <row r="78" spans="1:14" s="18" customFormat="1" ht="12.75">
      <c r="A78" s="50"/>
      <c r="B78" s="53"/>
      <c r="C78" s="5" t="s">
        <v>40</v>
      </c>
      <c r="D78" s="5" t="s">
        <v>40</v>
      </c>
      <c r="E78" s="6" t="s">
        <v>165</v>
      </c>
      <c r="F78" s="6">
        <v>10193.63</v>
      </c>
      <c r="G78" s="6">
        <v>3.01</v>
      </c>
      <c r="H78" s="6">
        <v>0.13950149044776883</v>
      </c>
      <c r="I78" s="41">
        <v>1.2</v>
      </c>
      <c r="J78" s="41">
        <v>1</v>
      </c>
      <c r="K78" s="16">
        <v>0.1674017885373226</v>
      </c>
      <c r="L78" s="19">
        <v>5136.36</v>
      </c>
      <c r="M78" s="24"/>
      <c r="N78" s="24"/>
    </row>
    <row r="79" spans="1:14" s="30" customFormat="1" ht="16.5" customHeight="1">
      <c r="A79" s="26"/>
      <c r="B79" s="25" t="s">
        <v>203</v>
      </c>
      <c r="C79" s="26"/>
      <c r="D79" s="27"/>
      <c r="E79" s="27"/>
      <c r="F79" s="28"/>
      <c r="G79" s="28"/>
      <c r="H79" s="28"/>
      <c r="I79" s="28"/>
      <c r="J79" s="28"/>
      <c r="K79" s="28"/>
      <c r="L79" s="33"/>
      <c r="M79" s="29"/>
      <c r="N79" s="29"/>
    </row>
    <row r="80" spans="1:14" s="44" customFormat="1" ht="31.5" customHeight="1">
      <c r="A80" s="70" t="s">
        <v>78</v>
      </c>
      <c r="B80" s="71" t="s">
        <v>79</v>
      </c>
      <c r="C80" s="7" t="s">
        <v>80</v>
      </c>
      <c r="D80" s="7" t="s">
        <v>80</v>
      </c>
      <c r="E80" s="20" t="s">
        <v>81</v>
      </c>
      <c r="F80" s="6">
        <v>10193.63</v>
      </c>
      <c r="G80" s="6">
        <v>9.83</v>
      </c>
      <c r="H80" s="6">
        <v>0.7623095926435034</v>
      </c>
      <c r="I80" s="41">
        <v>1.5</v>
      </c>
      <c r="J80" s="41">
        <v>1</v>
      </c>
      <c r="K80" s="16">
        <v>1.1434643889652552</v>
      </c>
      <c r="L80" s="19">
        <v>114579</v>
      </c>
      <c r="M80" s="24"/>
      <c r="N80" s="24"/>
    </row>
    <row r="81" spans="1:14" s="44" customFormat="1" ht="31.5" customHeight="1">
      <c r="A81" s="70"/>
      <c r="B81" s="71"/>
      <c r="C81" s="7" t="s">
        <v>174</v>
      </c>
      <c r="D81" s="7" t="s">
        <v>174</v>
      </c>
      <c r="E81" s="20" t="s">
        <v>175</v>
      </c>
      <c r="F81" s="6">
        <v>10193.63</v>
      </c>
      <c r="G81" s="6">
        <v>9.83</v>
      </c>
      <c r="H81" s="6">
        <v>1.185675871361558</v>
      </c>
      <c r="I81" s="41">
        <v>1.5</v>
      </c>
      <c r="J81" s="41">
        <v>1</v>
      </c>
      <c r="K81" s="16">
        <v>1.7785138070423372</v>
      </c>
      <c r="L81" s="19">
        <v>178213.1</v>
      </c>
      <c r="M81" s="24"/>
      <c r="N81" s="24"/>
    </row>
    <row r="82" spans="1:14" s="44" customFormat="1" ht="31.5" customHeight="1">
      <c r="A82" s="70"/>
      <c r="B82" s="71"/>
      <c r="C82" s="7" t="s">
        <v>82</v>
      </c>
      <c r="D82" s="7" t="s">
        <v>82</v>
      </c>
      <c r="E82" s="20" t="s">
        <v>83</v>
      </c>
      <c r="F82" s="6">
        <v>10193.63</v>
      </c>
      <c r="G82" s="6">
        <v>9.83</v>
      </c>
      <c r="H82" s="6">
        <v>0.7623095926435034</v>
      </c>
      <c r="I82" s="41">
        <v>1.5</v>
      </c>
      <c r="J82" s="41">
        <v>1</v>
      </c>
      <c r="K82" s="16">
        <v>1.1434643889652552</v>
      </c>
      <c r="L82" s="19">
        <v>114579</v>
      </c>
      <c r="M82" s="24"/>
      <c r="N82" s="24"/>
    </row>
    <row r="83" spans="1:14" s="44" customFormat="1" ht="51" customHeight="1">
      <c r="A83" s="72" t="s">
        <v>176</v>
      </c>
      <c r="B83" s="48" t="s">
        <v>31</v>
      </c>
      <c r="C83" s="27" t="s">
        <v>177</v>
      </c>
      <c r="D83" s="27" t="s">
        <v>177</v>
      </c>
      <c r="E83" s="20" t="s">
        <v>178</v>
      </c>
      <c r="F83" s="6">
        <v>10193.63</v>
      </c>
      <c r="G83" s="41">
        <v>0.8</v>
      </c>
      <c r="H83" s="6">
        <v>0.15418697755362906</v>
      </c>
      <c r="I83" s="41">
        <v>1.5</v>
      </c>
      <c r="J83" s="41">
        <v>1</v>
      </c>
      <c r="K83" s="16">
        <v>0.23128046633044358</v>
      </c>
      <c r="L83" s="19">
        <v>1886.07</v>
      </c>
      <c r="M83" s="24"/>
      <c r="N83" s="24"/>
    </row>
    <row r="84" spans="1:14" s="44" customFormat="1" ht="51" customHeight="1">
      <c r="A84" s="47"/>
      <c r="B84" s="49"/>
      <c r="C84" s="27" t="s">
        <v>179</v>
      </c>
      <c r="D84" s="27" t="s">
        <v>179</v>
      </c>
      <c r="E84" s="20" t="s">
        <v>180</v>
      </c>
      <c r="F84" s="6">
        <v>10193.63</v>
      </c>
      <c r="G84" s="41">
        <v>0.8</v>
      </c>
      <c r="H84" s="6">
        <v>0.5654879566945239</v>
      </c>
      <c r="I84" s="41">
        <v>1.5</v>
      </c>
      <c r="J84" s="41">
        <v>1</v>
      </c>
      <c r="K84" s="16">
        <v>0.8482319350417858</v>
      </c>
      <c r="L84" s="19">
        <v>6917.25</v>
      </c>
      <c r="M84" s="24"/>
      <c r="N84" s="24"/>
    </row>
    <row r="85" spans="1:14" s="44" customFormat="1" ht="16.5" customHeight="1">
      <c r="A85" s="22" t="s">
        <v>123</v>
      </c>
      <c r="B85" s="26" t="s">
        <v>10</v>
      </c>
      <c r="C85" s="27" t="s">
        <v>38</v>
      </c>
      <c r="D85" s="27" t="s">
        <v>38</v>
      </c>
      <c r="E85" s="20" t="s">
        <v>124</v>
      </c>
      <c r="F85" s="6">
        <v>10193.63</v>
      </c>
      <c r="G85" s="6">
        <v>1.54</v>
      </c>
      <c r="H85" s="6">
        <v>0.7289587645162646</v>
      </c>
      <c r="I85" s="41">
        <v>1.5</v>
      </c>
      <c r="J85" s="41">
        <v>1</v>
      </c>
      <c r="K85" s="16">
        <v>1.093438146774397</v>
      </c>
      <c r="L85" s="19">
        <v>17165</v>
      </c>
      <c r="M85" s="24"/>
      <c r="N85" s="24"/>
    </row>
    <row r="86" spans="1:14" s="44" customFormat="1" ht="16.5" customHeight="1">
      <c r="A86" s="70" t="s">
        <v>24</v>
      </c>
      <c r="B86" s="71" t="s">
        <v>181</v>
      </c>
      <c r="C86" s="27" t="s">
        <v>182</v>
      </c>
      <c r="D86" s="27" t="s">
        <v>182</v>
      </c>
      <c r="E86" s="20" t="s">
        <v>183</v>
      </c>
      <c r="F86" s="6">
        <v>10193.63</v>
      </c>
      <c r="G86" s="6">
        <v>1.17</v>
      </c>
      <c r="H86" s="6">
        <v>0.31762699644504266</v>
      </c>
      <c r="I86" s="41">
        <v>1.5</v>
      </c>
      <c r="J86" s="41">
        <v>1</v>
      </c>
      <c r="K86" s="16">
        <v>0.476440494667564</v>
      </c>
      <c r="L86" s="19">
        <v>5682.29</v>
      </c>
      <c r="M86" s="24"/>
      <c r="N86" s="24"/>
    </row>
    <row r="87" spans="1:14" s="44" customFormat="1" ht="16.5" customHeight="1">
      <c r="A87" s="70"/>
      <c r="B87" s="71"/>
      <c r="C87" s="27" t="s">
        <v>184</v>
      </c>
      <c r="D87" s="27" t="s">
        <v>184</v>
      </c>
      <c r="E87" s="20" t="s">
        <v>185</v>
      </c>
      <c r="F87" s="6">
        <v>10193.63</v>
      </c>
      <c r="G87" s="6">
        <v>1.17</v>
      </c>
      <c r="H87" s="6">
        <v>0.33143987947134623</v>
      </c>
      <c r="I87" s="41">
        <v>1.5</v>
      </c>
      <c r="J87" s="41">
        <v>1</v>
      </c>
      <c r="K87" s="16">
        <v>0.49715981920701935</v>
      </c>
      <c r="L87" s="19">
        <v>5929.4</v>
      </c>
      <c r="M87" s="24"/>
      <c r="N87" s="24"/>
    </row>
    <row r="88" spans="1:14" s="44" customFormat="1" ht="16.5" customHeight="1">
      <c r="A88" s="70"/>
      <c r="B88" s="71"/>
      <c r="C88" s="27" t="s">
        <v>186</v>
      </c>
      <c r="D88" s="27" t="s">
        <v>186</v>
      </c>
      <c r="E88" s="20" t="s">
        <v>187</v>
      </c>
      <c r="F88" s="6">
        <v>10193.63</v>
      </c>
      <c r="G88" s="6">
        <v>1.17</v>
      </c>
      <c r="H88" s="6">
        <v>0.45701408415181627</v>
      </c>
      <c r="I88" s="41">
        <v>1.5</v>
      </c>
      <c r="J88" s="41">
        <v>1</v>
      </c>
      <c r="K88" s="16">
        <v>0.6855211262277244</v>
      </c>
      <c r="L88" s="19">
        <v>8175.9</v>
      </c>
      <c r="M88" s="24"/>
      <c r="N88" s="24"/>
    </row>
    <row r="89" spans="1:14" s="44" customFormat="1" ht="16.5" customHeight="1">
      <c r="A89" s="70"/>
      <c r="B89" s="71"/>
      <c r="C89" s="27" t="s">
        <v>188</v>
      </c>
      <c r="D89" s="27" t="s">
        <v>188</v>
      </c>
      <c r="E89" s="20" t="s">
        <v>189</v>
      </c>
      <c r="F89" s="6">
        <v>10193.63</v>
      </c>
      <c r="G89" s="6">
        <v>1.17</v>
      </c>
      <c r="H89" s="6">
        <v>0.9778477013407065</v>
      </c>
      <c r="I89" s="41">
        <v>1.5</v>
      </c>
      <c r="J89" s="41">
        <v>1</v>
      </c>
      <c r="K89" s="16">
        <v>1.4667715520110598</v>
      </c>
      <c r="L89" s="19">
        <v>17493.52</v>
      </c>
      <c r="M89" s="24"/>
      <c r="N89" s="24"/>
    </row>
    <row r="90" spans="1:14" s="44" customFormat="1" ht="16.5" customHeight="1">
      <c r="A90" s="22" t="s">
        <v>25</v>
      </c>
      <c r="B90" s="26" t="s">
        <v>190</v>
      </c>
      <c r="C90" s="27" t="s">
        <v>191</v>
      </c>
      <c r="D90" s="27" t="s">
        <v>191</v>
      </c>
      <c r="E90" s="20" t="s">
        <v>192</v>
      </c>
      <c r="F90" s="6">
        <v>10193.63</v>
      </c>
      <c r="G90" s="6">
        <v>4.02</v>
      </c>
      <c r="H90" s="6">
        <v>1.1604125243311765</v>
      </c>
      <c r="I90" s="41">
        <v>1.5</v>
      </c>
      <c r="J90" s="41">
        <v>1</v>
      </c>
      <c r="K90" s="16">
        <v>1.7406187864967646</v>
      </c>
      <c r="L90" s="19">
        <v>71327.76</v>
      </c>
      <c r="M90" s="24"/>
      <c r="N90" s="24"/>
    </row>
    <row r="91" spans="1:14" s="44" customFormat="1" ht="16.5" customHeight="1">
      <c r="A91" s="22" t="s">
        <v>193</v>
      </c>
      <c r="B91" s="26" t="s">
        <v>194</v>
      </c>
      <c r="C91" s="27" t="s">
        <v>195</v>
      </c>
      <c r="D91" s="27" t="s">
        <v>195</v>
      </c>
      <c r="E91" s="20" t="s">
        <v>196</v>
      </c>
      <c r="F91" s="6">
        <v>10193.63</v>
      </c>
      <c r="G91" s="6">
        <v>1.46</v>
      </c>
      <c r="H91" s="31">
        <v>2.2809496492624874</v>
      </c>
      <c r="I91" s="41">
        <v>1.5</v>
      </c>
      <c r="J91" s="41">
        <v>1.8</v>
      </c>
      <c r="K91" s="16">
        <v>6.158564053008717</v>
      </c>
      <c r="L91" s="19">
        <v>91656.06</v>
      </c>
      <c r="M91" s="24"/>
      <c r="N91" s="24"/>
    </row>
    <row r="92" spans="1:14" s="44" customFormat="1" ht="12.75">
      <c r="A92" s="70" t="s">
        <v>197</v>
      </c>
      <c r="B92" s="71" t="s">
        <v>11</v>
      </c>
      <c r="C92" s="27" t="s">
        <v>84</v>
      </c>
      <c r="D92" s="27" t="s">
        <v>84</v>
      </c>
      <c r="E92" s="20" t="s">
        <v>85</v>
      </c>
      <c r="F92" s="6">
        <v>10193.63</v>
      </c>
      <c r="G92" s="6">
        <v>3.01</v>
      </c>
      <c r="H92" s="6">
        <v>0.1159297809971741</v>
      </c>
      <c r="I92" s="41">
        <v>1.5</v>
      </c>
      <c r="J92" s="41">
        <v>1</v>
      </c>
      <c r="K92" s="16">
        <v>0.17389467149576116</v>
      </c>
      <c r="L92" s="19">
        <v>5335.58</v>
      </c>
      <c r="M92" s="24"/>
      <c r="N92" s="24"/>
    </row>
    <row r="93" spans="1:14" s="44" customFormat="1" ht="12.75">
      <c r="A93" s="70"/>
      <c r="B93" s="71"/>
      <c r="C93" s="27" t="s">
        <v>86</v>
      </c>
      <c r="D93" s="27" t="s">
        <v>86</v>
      </c>
      <c r="E93" s="20" t="s">
        <v>87</v>
      </c>
      <c r="F93" s="6">
        <v>10193.63</v>
      </c>
      <c r="G93" s="6">
        <v>3.01</v>
      </c>
      <c r="H93" s="6">
        <v>0.15392258698149983</v>
      </c>
      <c r="I93" s="41">
        <v>1.5</v>
      </c>
      <c r="J93" s="41">
        <v>1</v>
      </c>
      <c r="K93" s="16">
        <v>0.23088388047224973</v>
      </c>
      <c r="L93" s="19">
        <v>7084.17</v>
      </c>
      <c r="M93" s="24"/>
      <c r="N93" s="24"/>
    </row>
    <row r="94" spans="1:14" s="44" customFormat="1" ht="12.75">
      <c r="A94" s="70"/>
      <c r="B94" s="71"/>
      <c r="C94" s="27" t="s">
        <v>198</v>
      </c>
      <c r="D94" s="27" t="s">
        <v>198</v>
      </c>
      <c r="E94" s="20" t="s">
        <v>88</v>
      </c>
      <c r="F94" s="6">
        <v>10193.63</v>
      </c>
      <c r="G94" s="6">
        <v>3.01</v>
      </c>
      <c r="H94" s="6">
        <v>0.708009961476941</v>
      </c>
      <c r="I94" s="41">
        <v>1.5</v>
      </c>
      <c r="J94" s="41">
        <v>1</v>
      </c>
      <c r="K94" s="16">
        <v>1.0620149422154115</v>
      </c>
      <c r="L94" s="19">
        <v>32585.62</v>
      </c>
      <c r="M94" s="24"/>
      <c r="N94" s="24"/>
    </row>
    <row r="95" spans="1:14" s="44" customFormat="1" ht="12.75">
      <c r="A95" s="70"/>
      <c r="B95" s="71"/>
      <c r="C95" s="27" t="s">
        <v>89</v>
      </c>
      <c r="D95" s="27" t="s">
        <v>89</v>
      </c>
      <c r="E95" s="20" t="s">
        <v>90</v>
      </c>
      <c r="F95" s="6">
        <v>10193.63</v>
      </c>
      <c r="G95" s="6">
        <v>3.01</v>
      </c>
      <c r="H95" s="6">
        <v>1.0897392460876396</v>
      </c>
      <c r="I95" s="41">
        <v>1.5</v>
      </c>
      <c r="J95" s="41">
        <v>1</v>
      </c>
      <c r="K95" s="16">
        <v>1.6346088691314593</v>
      </c>
      <c r="L95" s="19">
        <v>50154.42</v>
      </c>
      <c r="M95" s="24"/>
      <c r="N95" s="24"/>
    </row>
    <row r="96" spans="1:14" s="44" customFormat="1" ht="12.75">
      <c r="A96" s="70"/>
      <c r="B96" s="71"/>
      <c r="C96" s="27" t="s">
        <v>21</v>
      </c>
      <c r="D96" s="27" t="s">
        <v>21</v>
      </c>
      <c r="E96" s="20" t="s">
        <v>91</v>
      </c>
      <c r="F96" s="6">
        <v>10193.63</v>
      </c>
      <c r="G96" s="6">
        <v>3.01</v>
      </c>
      <c r="H96" s="6">
        <v>1.3359716023091595</v>
      </c>
      <c r="I96" s="41">
        <v>1.5</v>
      </c>
      <c r="J96" s="41">
        <v>1.3</v>
      </c>
      <c r="K96" s="16">
        <v>2.605144624502861</v>
      </c>
      <c r="L96" s="19">
        <v>79933.2</v>
      </c>
      <c r="M96" s="24"/>
      <c r="N96" s="24"/>
    </row>
    <row r="97" spans="1:14" s="44" customFormat="1" ht="12.75">
      <c r="A97" s="70"/>
      <c r="B97" s="71"/>
      <c r="C97" s="27" t="s">
        <v>22</v>
      </c>
      <c r="D97" s="27" t="s">
        <v>22</v>
      </c>
      <c r="E97" s="20" t="s">
        <v>92</v>
      </c>
      <c r="F97" s="6">
        <v>10193.63</v>
      </c>
      <c r="G97" s="6">
        <v>3.01</v>
      </c>
      <c r="H97" s="31">
        <v>2.0003893839466804</v>
      </c>
      <c r="I97" s="41">
        <v>1.5</v>
      </c>
      <c r="J97" s="41">
        <v>1.8</v>
      </c>
      <c r="K97" s="16">
        <v>5.401051336656037</v>
      </c>
      <c r="L97" s="19">
        <v>165719.52</v>
      </c>
      <c r="M97" s="24"/>
      <c r="N97" s="24"/>
    </row>
    <row r="98" spans="1:14" s="44" customFormat="1" ht="12.75">
      <c r="A98" s="70"/>
      <c r="B98" s="71"/>
      <c r="C98" s="27" t="s">
        <v>199</v>
      </c>
      <c r="D98" s="27" t="s">
        <v>199</v>
      </c>
      <c r="E98" s="20" t="s">
        <v>93</v>
      </c>
      <c r="F98" s="6">
        <v>10193.63</v>
      </c>
      <c r="G98" s="6">
        <v>3.01</v>
      </c>
      <c r="H98" s="6">
        <v>0.7712657596126774</v>
      </c>
      <c r="I98" s="41">
        <v>1.5</v>
      </c>
      <c r="J98" s="41">
        <v>1</v>
      </c>
      <c r="K98" s="16">
        <v>1.1568986394190162</v>
      </c>
      <c r="L98" s="19">
        <v>35496.92</v>
      </c>
      <c r="M98" s="24"/>
      <c r="N98" s="24"/>
    </row>
    <row r="99" spans="1:14" s="44" customFormat="1" ht="12.75">
      <c r="A99" s="70"/>
      <c r="B99" s="71"/>
      <c r="C99" s="27" t="s">
        <v>94</v>
      </c>
      <c r="D99" s="27" t="s">
        <v>94</v>
      </c>
      <c r="E99" s="20" t="s">
        <v>95</v>
      </c>
      <c r="F99" s="6">
        <v>10193.63</v>
      </c>
      <c r="G99" s="6">
        <v>3.01</v>
      </c>
      <c r="H99" s="6">
        <v>0.6990047067469792</v>
      </c>
      <c r="I99" s="41">
        <v>1.5</v>
      </c>
      <c r="J99" s="41">
        <v>1</v>
      </c>
      <c r="K99" s="16">
        <v>1.048507060120469</v>
      </c>
      <c r="L99" s="19">
        <v>32171.16</v>
      </c>
      <c r="M99" s="24"/>
      <c r="N99" s="24"/>
    </row>
    <row r="100" spans="1:14" s="44" customFormat="1" ht="12.75">
      <c r="A100" s="70"/>
      <c r="B100" s="71"/>
      <c r="C100" s="27" t="s">
        <v>96</v>
      </c>
      <c r="D100" s="27" t="s">
        <v>96</v>
      </c>
      <c r="E100" s="20" t="s">
        <v>97</v>
      </c>
      <c r="F100" s="6">
        <v>10193.63</v>
      </c>
      <c r="G100" s="6">
        <v>3.01</v>
      </c>
      <c r="H100" s="31">
        <v>1.3910124241909425</v>
      </c>
      <c r="I100" s="41">
        <v>1.5</v>
      </c>
      <c r="J100" s="41">
        <v>1.8</v>
      </c>
      <c r="K100" s="16">
        <v>3.7557335453155445</v>
      </c>
      <c r="L100" s="19">
        <v>115236.52</v>
      </c>
      <c r="M100" s="24"/>
      <c r="N100" s="24"/>
    </row>
    <row r="101" spans="1:14" s="44" customFormat="1" ht="12.75">
      <c r="A101" s="70"/>
      <c r="B101" s="71"/>
      <c r="C101" s="27" t="s">
        <v>23</v>
      </c>
      <c r="D101" s="27" t="s">
        <v>23</v>
      </c>
      <c r="E101" s="20" t="s">
        <v>98</v>
      </c>
      <c r="F101" s="6">
        <v>10193.63</v>
      </c>
      <c r="G101" s="6">
        <v>3.01</v>
      </c>
      <c r="H101" s="6">
        <v>1.0997893850041667</v>
      </c>
      <c r="I101" s="41">
        <v>1.5</v>
      </c>
      <c r="J101" s="41">
        <v>1</v>
      </c>
      <c r="K101" s="16">
        <v>1.64968407750625</v>
      </c>
      <c r="L101" s="19">
        <v>50616.97</v>
      </c>
      <c r="M101" s="24"/>
      <c r="N101" s="24"/>
    </row>
    <row r="102" spans="1:14" s="44" customFormat="1" ht="12.75">
      <c r="A102" s="70"/>
      <c r="B102" s="71"/>
      <c r="C102" s="27" t="s">
        <v>99</v>
      </c>
      <c r="D102" s="27" t="s">
        <v>99</v>
      </c>
      <c r="E102" s="20" t="s">
        <v>100</v>
      </c>
      <c r="F102" s="6">
        <v>10193.63</v>
      </c>
      <c r="G102" s="6">
        <v>3.01</v>
      </c>
      <c r="H102" s="6">
        <v>1.318305036470661</v>
      </c>
      <c r="I102" s="41">
        <v>1.5</v>
      </c>
      <c r="J102" s="41">
        <v>1.5</v>
      </c>
      <c r="K102" s="16">
        <v>2.9661863320589874</v>
      </c>
      <c r="L102" s="19">
        <v>91010.98</v>
      </c>
      <c r="M102" s="24"/>
      <c r="N102" s="24"/>
    </row>
    <row r="103" spans="1:14" s="44" customFormat="1" ht="12.75">
      <c r="A103" s="70"/>
      <c r="B103" s="71"/>
      <c r="C103" s="27" t="s">
        <v>101</v>
      </c>
      <c r="D103" s="27" t="s">
        <v>101</v>
      </c>
      <c r="E103" s="20" t="s">
        <v>102</v>
      </c>
      <c r="F103" s="6">
        <v>10193.63</v>
      </c>
      <c r="G103" s="6">
        <v>3.01</v>
      </c>
      <c r="H103" s="6">
        <v>1.3993613098151914</v>
      </c>
      <c r="I103" s="41">
        <v>1.5</v>
      </c>
      <c r="J103" s="41">
        <v>1</v>
      </c>
      <c r="K103" s="16">
        <v>2.099041964722787</v>
      </c>
      <c r="L103" s="19">
        <v>64404.54</v>
      </c>
      <c r="M103" s="24"/>
      <c r="N103" s="24"/>
    </row>
    <row r="104" spans="1:14" s="44" customFormat="1" ht="12.75">
      <c r="A104" s="70"/>
      <c r="B104" s="71"/>
      <c r="C104" s="27" t="s">
        <v>103</v>
      </c>
      <c r="D104" s="27" t="s">
        <v>103</v>
      </c>
      <c r="E104" s="20" t="s">
        <v>104</v>
      </c>
      <c r="F104" s="6">
        <v>10193.63</v>
      </c>
      <c r="G104" s="6">
        <v>3.01</v>
      </c>
      <c r="H104" s="6">
        <v>1.393855461092253</v>
      </c>
      <c r="I104" s="41">
        <v>1.5</v>
      </c>
      <c r="J104" s="41">
        <v>1.6</v>
      </c>
      <c r="K104" s="16">
        <v>3.3452531066214073</v>
      </c>
      <c r="L104" s="19">
        <v>102641.82</v>
      </c>
      <c r="M104" s="24"/>
      <c r="N104" s="24"/>
    </row>
    <row r="105" spans="1:14" s="30" customFormat="1" ht="12.75">
      <c r="A105" s="70"/>
      <c r="B105" s="71"/>
      <c r="C105" s="27" t="s">
        <v>105</v>
      </c>
      <c r="D105" s="27" t="s">
        <v>105</v>
      </c>
      <c r="E105" s="20" t="s">
        <v>106</v>
      </c>
      <c r="F105" s="6">
        <v>10193.63</v>
      </c>
      <c r="G105" s="6">
        <v>3.01</v>
      </c>
      <c r="H105" s="6">
        <v>1.346954903347132</v>
      </c>
      <c r="I105" s="41">
        <v>1.5</v>
      </c>
      <c r="J105" s="41">
        <v>1.2</v>
      </c>
      <c r="K105" s="16">
        <v>2.4245188260248374</v>
      </c>
      <c r="L105" s="19">
        <v>74391.09</v>
      </c>
      <c r="M105" s="29"/>
      <c r="N105" s="29"/>
    </row>
    <row r="106" spans="1:14" s="30" customFormat="1" ht="12.75">
      <c r="A106" s="70"/>
      <c r="B106" s="71"/>
      <c r="C106" s="27" t="s">
        <v>107</v>
      </c>
      <c r="D106" s="27" t="s">
        <v>107</v>
      </c>
      <c r="E106" s="20" t="s">
        <v>108</v>
      </c>
      <c r="F106" s="6">
        <v>10193.63</v>
      </c>
      <c r="G106" s="6">
        <v>3.01</v>
      </c>
      <c r="H106" s="6">
        <v>0.2291627222098507</v>
      </c>
      <c r="I106" s="41">
        <v>1.5</v>
      </c>
      <c r="J106" s="41">
        <v>1</v>
      </c>
      <c r="K106" s="16">
        <v>0.34374408331477607</v>
      </c>
      <c r="L106" s="19">
        <v>10547.04</v>
      </c>
      <c r="M106" s="29"/>
      <c r="N106" s="29"/>
    </row>
    <row r="107" spans="1:14" s="30" customFormat="1" ht="12.75">
      <c r="A107" s="70"/>
      <c r="B107" s="71"/>
      <c r="C107" s="27" t="s">
        <v>109</v>
      </c>
      <c r="D107" s="27" t="s">
        <v>109</v>
      </c>
      <c r="E107" s="20" t="s">
        <v>110</v>
      </c>
      <c r="F107" s="6">
        <v>10193.63</v>
      </c>
      <c r="G107" s="6">
        <v>3.01</v>
      </c>
      <c r="H107" s="6">
        <v>0.5295079351930497</v>
      </c>
      <c r="I107" s="41">
        <v>1.5</v>
      </c>
      <c r="J107" s="41">
        <v>1</v>
      </c>
      <c r="K107" s="16">
        <v>0.7942619027895745</v>
      </c>
      <c r="L107" s="19">
        <v>24370.2</v>
      </c>
      <c r="M107" s="29"/>
      <c r="N107" s="29"/>
    </row>
    <row r="108" spans="1:14" s="30" customFormat="1" ht="12.75">
      <c r="A108" s="70"/>
      <c r="B108" s="71"/>
      <c r="C108" s="27" t="s">
        <v>111</v>
      </c>
      <c r="D108" s="27" t="s">
        <v>111</v>
      </c>
      <c r="E108" s="20" t="s">
        <v>112</v>
      </c>
      <c r="F108" s="6">
        <v>10193.63</v>
      </c>
      <c r="G108" s="6">
        <v>3.01</v>
      </c>
      <c r="H108" s="6">
        <v>0.7316661916072141</v>
      </c>
      <c r="I108" s="41">
        <v>1.5</v>
      </c>
      <c r="J108" s="41">
        <v>1</v>
      </c>
      <c r="K108" s="16">
        <v>1.0974992874108211</v>
      </c>
      <c r="L108" s="19">
        <v>33674.38</v>
      </c>
      <c r="M108" s="29"/>
      <c r="N108" s="29"/>
    </row>
    <row r="109" spans="1:14" s="30" customFormat="1" ht="12.75">
      <c r="A109" s="70"/>
      <c r="B109" s="71"/>
      <c r="C109" s="27" t="s">
        <v>113</v>
      </c>
      <c r="D109" s="27" t="s">
        <v>113</v>
      </c>
      <c r="E109" s="20" t="s">
        <v>114</v>
      </c>
      <c r="F109" s="6">
        <v>10193.63</v>
      </c>
      <c r="G109" s="6">
        <v>3.01</v>
      </c>
      <c r="H109" s="6">
        <v>0.16521402832219972</v>
      </c>
      <c r="I109" s="41">
        <v>1.5</v>
      </c>
      <c r="J109" s="41">
        <v>1</v>
      </c>
      <c r="K109" s="16">
        <v>0.2478210424832996</v>
      </c>
      <c r="L109" s="19">
        <v>7603.85</v>
      </c>
      <c r="M109" s="29"/>
      <c r="N109" s="29"/>
    </row>
    <row r="110" spans="1:14" s="30" customFormat="1" ht="12.75">
      <c r="A110" s="70"/>
      <c r="B110" s="71"/>
      <c r="C110" s="27" t="s">
        <v>115</v>
      </c>
      <c r="D110" s="27" t="s">
        <v>115</v>
      </c>
      <c r="E110" s="20" t="s">
        <v>116</v>
      </c>
      <c r="F110" s="6">
        <v>10193.63</v>
      </c>
      <c r="G110" s="6">
        <v>3.01</v>
      </c>
      <c r="H110" s="6">
        <v>0.3047033512685238</v>
      </c>
      <c r="I110" s="41">
        <v>1.5</v>
      </c>
      <c r="J110" s="41">
        <v>1</v>
      </c>
      <c r="K110" s="16">
        <v>0.45705502690278577</v>
      </c>
      <c r="L110" s="19">
        <v>14023.74</v>
      </c>
      <c r="M110" s="29"/>
      <c r="N110" s="29"/>
    </row>
    <row r="111" spans="1:14" s="30" customFormat="1" ht="12.75">
      <c r="A111" s="70"/>
      <c r="B111" s="71"/>
      <c r="C111" s="27" t="s">
        <v>117</v>
      </c>
      <c r="D111" s="27" t="s">
        <v>117</v>
      </c>
      <c r="E111" s="20" t="s">
        <v>118</v>
      </c>
      <c r="F111" s="6">
        <v>10193.63</v>
      </c>
      <c r="G111" s="6">
        <v>3.01</v>
      </c>
      <c r="H111" s="6">
        <v>1.0616875060604616</v>
      </c>
      <c r="I111" s="41">
        <v>1.5</v>
      </c>
      <c r="J111" s="41">
        <v>1</v>
      </c>
      <c r="K111" s="16">
        <v>1.5925312590906924</v>
      </c>
      <c r="L111" s="19">
        <v>48863.36</v>
      </c>
      <c r="M111" s="29"/>
      <c r="N111" s="29"/>
    </row>
    <row r="112" spans="1:14" s="30" customFormat="1" ht="12.75">
      <c r="A112" s="70"/>
      <c r="B112" s="71"/>
      <c r="C112" s="27" t="s">
        <v>119</v>
      </c>
      <c r="D112" s="27" t="s">
        <v>119</v>
      </c>
      <c r="E112" s="20" t="s">
        <v>120</v>
      </c>
      <c r="F112" s="6">
        <v>10193.63</v>
      </c>
      <c r="G112" s="6">
        <v>3.01</v>
      </c>
      <c r="H112" s="6">
        <v>1.3969680254888148</v>
      </c>
      <c r="I112" s="41">
        <v>1.5</v>
      </c>
      <c r="J112" s="41">
        <v>1.1</v>
      </c>
      <c r="K112" s="16">
        <v>2.3049972420565448</v>
      </c>
      <c r="L112" s="19">
        <v>70723.83</v>
      </c>
      <c r="M112" s="29"/>
      <c r="N112" s="29"/>
    </row>
    <row r="113" spans="1:14" s="30" customFormat="1" ht="12.75">
      <c r="A113" s="70"/>
      <c r="B113" s="71"/>
      <c r="C113" s="27" t="s">
        <v>121</v>
      </c>
      <c r="D113" s="27" t="s">
        <v>121</v>
      </c>
      <c r="E113" s="20" t="s">
        <v>122</v>
      </c>
      <c r="F113" s="6">
        <v>10193.63</v>
      </c>
      <c r="G113" s="6">
        <v>3.01</v>
      </c>
      <c r="H113" s="31">
        <v>1.6815293861659049</v>
      </c>
      <c r="I113" s="41">
        <v>1.5</v>
      </c>
      <c r="J113" s="41">
        <v>1.8</v>
      </c>
      <c r="K113" s="16">
        <v>4.540129342647943</v>
      </c>
      <c r="L113" s="19">
        <v>139304</v>
      </c>
      <c r="M113" s="29"/>
      <c r="N113" s="29"/>
    </row>
    <row r="114" spans="1:14" s="30" customFormat="1" ht="12.75">
      <c r="A114" s="17"/>
      <c r="B114" s="1"/>
      <c r="C114" s="1"/>
      <c r="D114" s="12"/>
      <c r="E114" s="12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s="30" customFormat="1" ht="12.75">
      <c r="A115" s="17"/>
      <c r="B115" s="1"/>
      <c r="C115" s="1"/>
      <c r="D115" s="12"/>
      <c r="E115" s="12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s="30" customFormat="1" ht="12.75">
      <c r="A116" s="1"/>
      <c r="B116" s="1"/>
      <c r="C116" s="1"/>
      <c r="D116" s="12"/>
      <c r="E116" s="12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s="30" customFormat="1" ht="24" customHeight="1">
      <c r="A117" s="17"/>
      <c r="B117" s="1"/>
      <c r="C117" s="1"/>
      <c r="D117" s="12"/>
      <c r="E117" s="12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s="30" customFormat="1" ht="12.75">
      <c r="A118" s="17"/>
      <c r="B118" s="1"/>
      <c r="C118" s="1"/>
      <c r="D118" s="12"/>
      <c r="E118" s="12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s="30" customFormat="1" ht="21.75" customHeight="1">
      <c r="A119" s="17"/>
      <c r="B119" s="1"/>
      <c r="C119" s="1"/>
      <c r="D119" s="12"/>
      <c r="E119" s="12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s="30" customFormat="1" ht="23.25" customHeight="1">
      <c r="A120" s="17"/>
      <c r="B120" s="1"/>
      <c r="C120" s="1"/>
      <c r="D120" s="12"/>
      <c r="E120" s="12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s="30" customFormat="1" ht="12.75">
      <c r="A121" s="17"/>
      <c r="B121" s="1"/>
      <c r="C121" s="1"/>
      <c r="D121" s="12"/>
      <c r="E121" s="12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s="30" customFormat="1" ht="21" customHeight="1">
      <c r="A122" s="17"/>
      <c r="B122" s="1"/>
      <c r="C122" s="1"/>
      <c r="D122" s="12"/>
      <c r="E122" s="12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s="30" customFormat="1" ht="12.75" customHeight="1">
      <c r="A123" s="1"/>
      <c r="B123" s="1"/>
      <c r="C123" s="1"/>
      <c r="D123" s="12"/>
      <c r="E123" s="12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s="30" customFormat="1" ht="12.75" customHeight="1">
      <c r="A124" s="17"/>
      <c r="B124" s="1"/>
      <c r="C124" s="1"/>
      <c r="D124" s="12"/>
      <c r="E124" s="12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s="30" customFormat="1" ht="21.75" customHeight="1">
      <c r="A125" s="17"/>
      <c r="B125" s="1"/>
      <c r="C125" s="1"/>
      <c r="D125" s="12"/>
      <c r="E125" s="12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s="30" customFormat="1" ht="22.5" customHeight="1">
      <c r="A126" s="17"/>
      <c r="B126" s="1"/>
      <c r="C126" s="1"/>
      <c r="D126" s="12"/>
      <c r="E126" s="12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s="30" customFormat="1" ht="12.75">
      <c r="A127" s="17"/>
      <c r="B127" s="1"/>
      <c r="C127" s="1"/>
      <c r="D127" s="12"/>
      <c r="E127" s="12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s="30" customFormat="1" ht="12.75">
      <c r="A128" s="17"/>
      <c r="B128" s="1"/>
      <c r="C128" s="1"/>
      <c r="D128" s="12"/>
      <c r="E128" s="12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s="30" customFormat="1" ht="12.75">
      <c r="A129" s="17"/>
      <c r="B129" s="1"/>
      <c r="C129" s="1"/>
      <c r="D129" s="12"/>
      <c r="E129" s="12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s="30" customFormat="1" ht="21" customHeight="1">
      <c r="A130" s="17"/>
      <c r="B130" s="1"/>
      <c r="C130" s="1"/>
      <c r="D130" s="12"/>
      <c r="E130" s="12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s="30" customFormat="1" ht="22.5" customHeight="1">
      <c r="A131" s="17"/>
      <c r="B131" s="1"/>
      <c r="C131" s="1"/>
      <c r="D131" s="12"/>
      <c r="E131" s="12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s="30" customFormat="1" ht="12.75">
      <c r="A132" s="17"/>
      <c r="B132" s="1"/>
      <c r="C132" s="1"/>
      <c r="D132" s="12"/>
      <c r="E132" s="12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s="30" customFormat="1" ht="12.75">
      <c r="A133" s="17"/>
      <c r="B133" s="1"/>
      <c r="C133" s="1"/>
      <c r="D133" s="12"/>
      <c r="E133" s="12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s="30" customFormat="1" ht="12.75">
      <c r="A134" s="17"/>
      <c r="B134" s="1"/>
      <c r="C134" s="1"/>
      <c r="D134" s="12"/>
      <c r="E134" s="12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s="45" customFormat="1" ht="22.5" customHeight="1">
      <c r="A135" s="11"/>
      <c r="B135" s="1"/>
      <c r="C135" s="1"/>
      <c r="D135" s="12"/>
      <c r="E135" s="12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s="45" customFormat="1" ht="12.75">
      <c r="A136" s="11"/>
      <c r="B136" s="1"/>
      <c r="C136" s="1"/>
      <c r="D136" s="12"/>
      <c r="E136" s="12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s="45" customFormat="1" ht="12.75">
      <c r="A137" s="11"/>
      <c r="B137" s="1"/>
      <c r="C137" s="1"/>
      <c r="D137" s="12"/>
      <c r="E137" s="12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s="45" customFormat="1" ht="12.75">
      <c r="A138" s="11"/>
      <c r="B138" s="1"/>
      <c r="C138" s="1"/>
      <c r="D138" s="12"/>
      <c r="E138" s="12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s="45" customFormat="1" ht="12.75">
      <c r="A139" s="11"/>
      <c r="B139" s="1"/>
      <c r="C139" s="1"/>
      <c r="D139" s="12"/>
      <c r="E139" s="12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s="45" customFormat="1" ht="12.75">
      <c r="A140" s="11"/>
      <c r="B140" s="1"/>
      <c r="C140" s="1"/>
      <c r="D140" s="12"/>
      <c r="E140" s="12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s="45" customFormat="1" ht="12.75" customHeight="1">
      <c r="A141" s="11"/>
      <c r="B141" s="1"/>
      <c r="C141" s="1"/>
      <c r="D141" s="12"/>
      <c r="E141" s="12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s="45" customFormat="1" ht="22.5" customHeight="1">
      <c r="A142" s="11"/>
      <c r="B142" s="1"/>
      <c r="C142" s="1"/>
      <c r="D142" s="12"/>
      <c r="E142" s="12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s="45" customFormat="1" ht="12.75">
      <c r="A143" s="11"/>
      <c r="B143" s="1"/>
      <c r="C143" s="1"/>
      <c r="D143" s="12"/>
      <c r="E143" s="12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s="45" customFormat="1" ht="12.75">
      <c r="A144" s="11"/>
      <c r="B144" s="1"/>
      <c r="C144" s="1"/>
      <c r="D144" s="12"/>
      <c r="E144" s="12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s="45" customFormat="1" ht="12.75">
      <c r="A145" s="11"/>
      <c r="B145" s="1"/>
      <c r="C145" s="1"/>
      <c r="D145" s="12"/>
      <c r="E145" s="12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s="45" customFormat="1" ht="12.75">
      <c r="A146" s="11"/>
      <c r="B146" s="1"/>
      <c r="C146" s="1"/>
      <c r="D146" s="12"/>
      <c r="E146" s="12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s="45" customFormat="1" ht="12.75">
      <c r="A147" s="11"/>
      <c r="B147" s="1"/>
      <c r="C147" s="1"/>
      <c r="D147" s="12"/>
      <c r="E147" s="12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s="45" customFormat="1" ht="12.75">
      <c r="A148" s="11"/>
      <c r="B148" s="1"/>
      <c r="C148" s="1"/>
      <c r="D148" s="12"/>
      <c r="E148" s="12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s="45" customFormat="1" ht="23.25" customHeight="1">
      <c r="A149" s="11"/>
      <c r="B149" s="1"/>
      <c r="C149" s="1"/>
      <c r="D149" s="12"/>
      <c r="E149" s="12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s="45" customFormat="1" ht="12.75">
      <c r="A150" s="11"/>
      <c r="B150" s="1"/>
      <c r="C150" s="1"/>
      <c r="D150" s="12"/>
      <c r="E150" s="12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s="45" customFormat="1" ht="12.75">
      <c r="A151" s="11"/>
      <c r="B151" s="1"/>
      <c r="C151" s="1"/>
      <c r="D151" s="12"/>
      <c r="E151" s="12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s="45" customFormat="1" ht="12.75">
      <c r="A152" s="11"/>
      <c r="B152" s="1"/>
      <c r="C152" s="1"/>
      <c r="D152" s="12"/>
      <c r="E152" s="12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s="45" customFormat="1" ht="12.75">
      <c r="A153" s="11"/>
      <c r="B153" s="1"/>
      <c r="C153" s="1"/>
      <c r="D153" s="12"/>
      <c r="E153" s="12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s="45" customFormat="1" ht="12.75" customHeight="1">
      <c r="A154" s="11"/>
      <c r="B154" s="1"/>
      <c r="C154" s="1"/>
      <c r="D154" s="12"/>
      <c r="E154" s="12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s="45" customFormat="1" ht="12.75">
      <c r="A155" s="14"/>
      <c r="B155" s="14"/>
      <c r="C155" s="14"/>
      <c r="D155" s="15"/>
      <c r="E155" s="1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s="45" customFormat="1" ht="12.75" customHeight="1">
      <c r="A156" s="11"/>
      <c r="B156" s="1"/>
      <c r="C156" s="1"/>
      <c r="D156" s="12"/>
      <c r="E156" s="12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s="45" customFormat="1" ht="11.25" customHeight="1">
      <c r="A157" s="11"/>
      <c r="B157" s="1"/>
      <c r="C157" s="1"/>
      <c r="D157" s="12"/>
      <c r="E157" s="12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s="45" customFormat="1" ht="12.75" customHeight="1">
      <c r="A158" s="11"/>
      <c r="B158" s="1"/>
      <c r="C158" s="1"/>
      <c r="D158" s="12"/>
      <c r="E158" s="12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s="45" customFormat="1" ht="12.75">
      <c r="A159" s="11"/>
      <c r="B159" s="1"/>
      <c r="C159" s="1"/>
      <c r="D159" s="12"/>
      <c r="E159" s="12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s="45" customFormat="1" ht="12.75">
      <c r="A160" s="11"/>
      <c r="B160" s="1"/>
      <c r="C160" s="1"/>
      <c r="D160" s="12"/>
      <c r="E160" s="12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s="45" customFormat="1" ht="12.75">
      <c r="A161" s="11"/>
      <c r="B161" s="1"/>
      <c r="C161" s="1"/>
      <c r="D161" s="12"/>
      <c r="E161" s="12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s="45" customFormat="1" ht="12.75">
      <c r="A162" s="11"/>
      <c r="B162" s="1"/>
      <c r="C162" s="1"/>
      <c r="D162" s="12"/>
      <c r="E162" s="12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s="45" customFormat="1" ht="12.75">
      <c r="A163" s="11"/>
      <c r="B163" s="1"/>
      <c r="C163" s="1"/>
      <c r="D163" s="12"/>
      <c r="E163" s="12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s="45" customFormat="1" ht="23.25" customHeight="1">
      <c r="A164" s="11"/>
      <c r="B164" s="1"/>
      <c r="C164" s="1"/>
      <c r="D164" s="12"/>
      <c r="E164" s="12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59">
    <mergeCell ref="A2:I2"/>
    <mergeCell ref="F4:F5"/>
    <mergeCell ref="A92:A113"/>
    <mergeCell ref="B92:B113"/>
    <mergeCell ref="A83:A84"/>
    <mergeCell ref="B83:B84"/>
    <mergeCell ref="A86:A89"/>
    <mergeCell ref="B86:B89"/>
    <mergeCell ref="A80:A82"/>
    <mergeCell ref="B80:B82"/>
    <mergeCell ref="G1:L1"/>
    <mergeCell ref="A75:A76"/>
    <mergeCell ref="B75:B76"/>
    <mergeCell ref="A77:A78"/>
    <mergeCell ref="B77:B78"/>
    <mergeCell ref="A53:A54"/>
    <mergeCell ref="B53:B54"/>
    <mergeCell ref="A55:A56"/>
    <mergeCell ref="L4:L5"/>
    <mergeCell ref="G4:G5"/>
    <mergeCell ref="H4:K4"/>
    <mergeCell ref="A4:A5"/>
    <mergeCell ref="B4:B5"/>
    <mergeCell ref="C4:C5"/>
    <mergeCell ref="D4:D5"/>
    <mergeCell ref="E4:E5"/>
    <mergeCell ref="A39:A41"/>
    <mergeCell ref="B39:B41"/>
    <mergeCell ref="A42:A52"/>
    <mergeCell ref="B42:B52"/>
    <mergeCell ref="A73:A74"/>
    <mergeCell ref="B73:B74"/>
    <mergeCell ref="B55:B56"/>
    <mergeCell ref="A57:A60"/>
    <mergeCell ref="B57:B60"/>
    <mergeCell ref="A61:A64"/>
    <mergeCell ref="B61:B64"/>
    <mergeCell ref="A65:A66"/>
    <mergeCell ref="B65:B66"/>
    <mergeCell ref="A67:A68"/>
    <mergeCell ref="B67:B68"/>
    <mergeCell ref="A69:A72"/>
    <mergeCell ref="B69:B72"/>
    <mergeCell ref="A8:A9"/>
    <mergeCell ref="B8:B9"/>
    <mergeCell ref="A11:A21"/>
    <mergeCell ref="B11:B21"/>
    <mergeCell ref="A22:A23"/>
    <mergeCell ref="A37:A38"/>
    <mergeCell ref="B37:B38"/>
    <mergeCell ref="A26:A29"/>
    <mergeCell ref="B26:B29"/>
    <mergeCell ref="B22:B23"/>
    <mergeCell ref="A24:A25"/>
    <mergeCell ref="B24:B25"/>
    <mergeCell ref="A33:A34"/>
    <mergeCell ref="B33:B34"/>
    <mergeCell ref="A30:A32"/>
    <mergeCell ref="B30:B32"/>
  </mergeCells>
  <printOptions horizontalCentered="1"/>
  <pageMargins left="0.2362204724409449" right="0.2362204724409449" top="0.3937007874015748" bottom="0.3937007874015748" header="0.2755905511811024" footer="0"/>
  <pageSetup fitToHeight="0" fitToWidth="1" horizontalDpi="600" verticalDpi="600" orientation="landscape" paperSize="9" scale="87" r:id="rId1"/>
  <rowBreaks count="2" manualBreakCount="2">
    <brk id="34" max="11" man="1"/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2016-06-29T11:25:16Z</cp:lastPrinted>
  <dcterms:created xsi:type="dcterms:W3CDTF">2012-01-12T05:55:44Z</dcterms:created>
  <dcterms:modified xsi:type="dcterms:W3CDTF">2016-06-29T11:26:01Z</dcterms:modified>
  <cp:category/>
  <cp:version/>
  <cp:contentType/>
  <cp:contentStatus/>
</cp:coreProperties>
</file>