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1.1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<sst xmlns="http://schemas.openxmlformats.org/spreadsheetml/2006/main" count="85" uniqueCount="48">
  <si>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</si>
  <si>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</si>
  <si>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</si>
  <si>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</si>
  <si>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Лечебное дело</t>
  </si>
  <si>
    <t>Терапия</t>
  </si>
  <si>
    <t>1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</si>
  <si>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</si>
  <si>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</si>
  <si>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</si>
  <si>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</si>
  <si>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</si>
  <si>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</si>
  <si>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</si>
  <si>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</si>
  <si>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</si>
  <si>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8+9+10+12+13+14+15+16+18+19</t>
  </si>
  <si>
    <t>Среднеее значение (рублей)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</si>
  <si>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</si>
  <si>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</si>
  <si>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</si>
  <si>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</si>
  <si>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Тариф (1 посещения), руб. (11+20)</t>
  </si>
  <si>
    <t>медикаменты и перевязочные средства</t>
  </si>
  <si>
    <t>продукты питания</t>
  </si>
  <si>
    <t>мягкий инвентарь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</si>
  <si>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</si>
  <si>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</si>
  <si>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</si>
  <si>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</si>
  <si>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</si>
  <si>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</si>
  <si>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</si>
  <si>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Доля расходования средств в процентах по направлениям расходования средств</t>
  </si>
  <si>
    <t>У2.1Терапия ИПК ДВ2</t>
  </si>
  <si>
    <t>У2.1Терапия ГПК ДВ2</t>
  </si>
  <si>
    <t>У2.1Лечебное дело ИПК ДВ2</t>
  </si>
  <si>
    <t>У2.1Лечебное дело ГПК ДВ2</t>
  </si>
  <si>
    <t>Условия оказания медицинской помощи - амбулаторно</t>
  </si>
  <si>
    <t xml:space="preserve">по дате окончания лечения с 01.07.17 </t>
  </si>
  <si>
    <t>Форма оказания медицинской помощи - плановая</t>
  </si>
  <si>
    <t>Уровень / подуровень медицинской организации - 2.1</t>
  </si>
  <si>
    <t>продолжение Приложения 37
к Соглашению №6 от 14.07.17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</si>
  <si>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</si>
  <si>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</si>
  <si>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</si>
  <si>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r>
      <t xml:space="preserve">продолжение Приложения 49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37 к Соглашению №6 от 14.07.17</t>
    </r>
  </si>
  <si>
    <t xml:space="preserve"> Амбулаторная медицинская помощь с профилактической и иными целями (Диспансеризация) по отдельным лечебно-диагностическим процедурам – ИПК, ГПК.Часть I.1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</si>
</sst>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</numFmts>
  <fonts count="29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left"/>
    </xf>
    <xf numFmtId="0" fontId="24" fillId="0" borderId="0" xfId="53" applyNumberFormat="1" applyFont="1" applyFill="1" applyAlignment="1">
      <alignment horizontal="left" vertical="top" wrapText="1"/>
      <protection/>
    </xf>
    <xf numFmtId="4" fontId="24" fillId="0" borderId="0" xfId="53" applyNumberFormat="1" applyFont="1" applyFill="1" applyAlignment="1">
      <alignment vertical="top"/>
      <protection/>
    </xf>
    <xf numFmtId="0" fontId="24" fillId="0" borderId="0" xfId="53" applyFont="1" applyFill="1" applyAlignment="1">
      <alignment horizontal="center" vertical="top"/>
      <protection/>
    </xf>
    <xf numFmtId="0" fontId="24" fillId="0" borderId="0" xfId="53" applyNumberFormat="1" applyFont="1" applyFill="1" applyAlignment="1">
      <alignment vertical="top"/>
      <protection/>
    </xf>
    <xf numFmtId="0" fontId="24" fillId="0" borderId="0" xfId="53" applyNumberFormat="1" applyFont="1" applyFill="1" applyAlignment="1">
      <alignment horizontal="center" vertical="top"/>
      <protection/>
    </xf>
    <xf numFmtId="0" fontId="24" fillId="0" borderId="0" xfId="53" applyFont="1" applyFill="1" applyAlignment="1">
      <alignment vertical="top"/>
      <protection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53" applyFont="1" applyFill="1">
      <alignment/>
      <protection/>
    </xf>
    <xf numFmtId="0" fontId="27" fillId="0" borderId="0" xfId="53" applyFont="1" applyFill="1">
      <alignment/>
      <protection/>
    </xf>
    <xf numFmtId="2" fontId="27" fillId="0" borderId="0" xfId="53" applyNumberFormat="1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7" fillId="0" borderId="11" xfId="0" applyFont="1" applyFill="1" applyBorder="1" applyAlignment="1">
      <alignment vertical="center" wrapText="1"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4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horizontal="center"/>
      <protection/>
    </xf>
    <xf numFmtId="1" fontId="27" fillId="0" borderId="11" xfId="53" applyNumberFormat="1" applyFont="1" applyFill="1" applyBorder="1" applyAlignment="1">
      <alignment horizontal="center"/>
      <protection/>
    </xf>
    <xf numFmtId="4" fontId="27" fillId="0" borderId="11" xfId="53" applyNumberFormat="1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vertical="center" wrapText="1"/>
      <protection/>
    </xf>
    <xf numFmtId="0" fontId="27" fillId="0" borderId="0" xfId="53" applyFont="1" applyFill="1" applyAlignment="1">
      <alignment vertical="center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10" fontId="27" fillId="0" borderId="11" xfId="53" applyNumberFormat="1" applyFont="1" applyFill="1" applyBorder="1" applyAlignment="1">
      <alignment horizontal="center" vertical="center"/>
      <protection/>
    </xf>
    <xf numFmtId="10" fontId="27" fillId="0" borderId="11" xfId="55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3" fillId="0" borderId="0" xfId="53" applyFont="1" applyFill="1" applyAlignment="1">
      <alignment horizontal="left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5" fillId="0" borderId="0" xfId="53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7" fillId="0" borderId="11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vertical="center" wrapText="1"/>
    </xf>
    <xf numFmtId="4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 horizontal="center" vertical="top" wrapText="1"/>
      <protection/>
    </xf>
    <xf numFmtId="0" fontId="27" fillId="0" borderId="13" xfId="53" applyFont="1" applyFill="1" applyBorder="1" applyAlignment="1">
      <alignment horizontal="center" vertical="top" wrapText="1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1" xfId="53" applyNumberFormat="1" applyFont="1" applyFill="1" applyBorder="1" applyAlignment="1">
      <alignment horizontal="center" vertical="center" wrapText="1"/>
      <protection/>
    </xf>
    <xf numFmtId="0" fontId="27" fillId="0" borderId="12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53" applyNumberFormat="1" applyFont="1" applyFill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85" zoomScaleNormal="85" zoomScalePageLayoutView="0" workbookViewId="0" topLeftCell="A1">
      <selection activeCell="E15" sqref="E15:E16"/>
    </sheetView>
  </sheetViews>
  <sheetFormatPr defaultColWidth="9.00390625" defaultRowHeight="12.75"/>
  <cols>
    <col min="1" max="1" width="4.375" style="40" customWidth="1"/>
    <col min="2" max="2" width="14.00390625" style="36" customWidth="1"/>
    <col min="3" max="3" width="22.125" style="36" customWidth="1"/>
    <col min="4" max="4" width="21.875" style="37" customWidth="1"/>
    <col min="5" max="5" width="11.375" style="41" customWidth="1"/>
    <col min="6" max="6" width="8.75390625" style="41" customWidth="1"/>
    <col min="7" max="7" width="4.375" style="41" customWidth="1"/>
    <col min="8" max="8" width="9.375" style="41" customWidth="1"/>
    <col min="9" max="9" width="12.00390625" style="41" customWidth="1"/>
    <col min="10" max="10" width="9.75390625" style="42" customWidth="1"/>
    <col min="11" max="12" width="9.125" style="12" customWidth="1"/>
    <col min="13" max="13" width="10.625" style="12" customWidth="1"/>
    <col min="14" max="15" width="9.125" style="12" customWidth="1"/>
    <col min="16" max="16" width="8.375" style="12" customWidth="1"/>
    <col min="17" max="17" width="10.625" style="12" customWidth="1"/>
    <col min="18" max="18" width="12.625" style="12" customWidth="1"/>
    <col min="19" max="19" width="9.75390625" style="12" customWidth="1"/>
    <col min="20" max="16384" width="9.125" style="12" customWidth="1"/>
  </cols>
  <sheetData>
    <row r="1" spans="1:22" s="11" customFormat="1" ht="58.5" customHeight="1">
      <c r="A1" s="70" t="s">
        <v>46</v>
      </c>
      <c r="B1" s="70"/>
      <c r="C1" s="70"/>
      <c r="D1" s="70"/>
      <c r="E1" s="70"/>
      <c r="F1" s="70"/>
      <c r="G1" s="70"/>
      <c r="H1" s="7"/>
      <c r="I1" s="7"/>
      <c r="J1" s="7"/>
      <c r="K1" s="7"/>
      <c r="L1" s="7"/>
      <c r="M1" s="7"/>
      <c r="N1" s="7"/>
      <c r="O1" s="8"/>
      <c r="P1" s="9"/>
      <c r="Q1" s="9"/>
      <c r="R1" s="10"/>
      <c r="S1" s="70" t="s">
        <v>42</v>
      </c>
      <c r="T1" s="70"/>
      <c r="U1" s="70"/>
      <c r="V1" s="6"/>
    </row>
    <row r="2" spans="1:21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9.5" customHeight="1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17" customFormat="1" ht="15.75">
      <c r="A6" s="43" t="s">
        <v>38</v>
      </c>
      <c r="B6" s="43"/>
      <c r="C6" s="43"/>
      <c r="D6" s="43"/>
      <c r="E6" s="43"/>
      <c r="F6" s="43"/>
      <c r="G6" s="43"/>
      <c r="H6" s="43"/>
      <c r="I6" s="43"/>
      <c r="J6" s="14"/>
      <c r="K6" s="14"/>
      <c r="L6" s="14"/>
      <c r="M6" s="14"/>
      <c r="N6" s="14"/>
      <c r="O6" s="14"/>
      <c r="P6" s="15"/>
      <c r="Q6" s="15"/>
      <c r="R6" s="15"/>
      <c r="S6" s="16"/>
      <c r="T6" s="15"/>
      <c r="U6" s="15"/>
    </row>
    <row r="7" spans="1:21" s="17" customFormat="1" ht="13.5" customHeight="1">
      <c r="A7" s="65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5"/>
      <c r="Q7" s="15"/>
      <c r="R7" s="44" t="s">
        <v>39</v>
      </c>
      <c r="S7" s="44"/>
      <c r="T7" s="44"/>
      <c r="U7" s="44"/>
    </row>
    <row r="8" spans="1:21" s="17" customFormat="1" ht="12" customHeight="1">
      <c r="A8" s="65" t="s">
        <v>40</v>
      </c>
      <c r="B8" s="65"/>
      <c r="C8" s="65"/>
      <c r="D8" s="65"/>
      <c r="E8" s="65"/>
      <c r="F8" s="65"/>
      <c r="G8" s="65"/>
      <c r="H8" s="65"/>
      <c r="I8" s="65"/>
      <c r="J8" s="65"/>
      <c r="K8" s="14"/>
      <c r="L8" s="14"/>
      <c r="M8" s="14"/>
      <c r="N8" s="14"/>
      <c r="O8" s="14"/>
      <c r="P8" s="15"/>
      <c r="Q8" s="15"/>
      <c r="R8" s="1"/>
      <c r="S8" s="1"/>
      <c r="T8" s="1"/>
      <c r="U8" s="1"/>
    </row>
    <row r="9" spans="1:20" s="19" customFormat="1" ht="13.5" customHeight="1">
      <c r="A9" s="18"/>
      <c r="B9" s="18"/>
      <c r="C9" s="18"/>
      <c r="D9" s="68" t="s">
        <v>7</v>
      </c>
      <c r="E9" s="69"/>
      <c r="F9" s="69"/>
      <c r="G9" s="69"/>
      <c r="H9" s="67" t="s">
        <v>8</v>
      </c>
      <c r="I9" s="67"/>
      <c r="J9" s="67"/>
      <c r="K9" s="67" t="s">
        <v>9</v>
      </c>
      <c r="L9" s="67"/>
      <c r="M9" s="67"/>
      <c r="N9" s="67"/>
      <c r="O9" s="67"/>
      <c r="P9" s="67" t="s">
        <v>10</v>
      </c>
      <c r="Q9" s="67"/>
      <c r="R9" s="67"/>
      <c r="S9" s="67"/>
      <c r="T9" s="67"/>
    </row>
    <row r="10" spans="1:20" s="19" customFormat="1" ht="24.75" customHeight="1">
      <c r="A10" s="18"/>
      <c r="B10" s="18"/>
      <c r="C10" s="18"/>
      <c r="D10" s="62" t="s">
        <v>11</v>
      </c>
      <c r="E10" s="63"/>
      <c r="F10" s="63"/>
      <c r="G10" s="63"/>
      <c r="H10" s="64" t="s">
        <v>12</v>
      </c>
      <c r="I10" s="64"/>
      <c r="J10" s="64"/>
      <c r="K10" s="64">
        <v>95</v>
      </c>
      <c r="L10" s="64"/>
      <c r="M10" s="64"/>
      <c r="N10" s="64"/>
      <c r="O10" s="64"/>
      <c r="P10" s="60">
        <v>105</v>
      </c>
      <c r="Q10" s="60"/>
      <c r="R10" s="60"/>
      <c r="S10" s="60"/>
      <c r="T10" s="60"/>
    </row>
    <row r="11" spans="1:20" s="19" customFormat="1" ht="20.25" customHeight="1">
      <c r="A11" s="18"/>
      <c r="B11" s="18"/>
      <c r="C11" s="18"/>
      <c r="D11" s="62" t="s">
        <v>13</v>
      </c>
      <c r="E11" s="63"/>
      <c r="F11" s="63"/>
      <c r="G11" s="63"/>
      <c r="H11" s="64">
        <v>6</v>
      </c>
      <c r="I11" s="64"/>
      <c r="J11" s="64"/>
      <c r="K11" s="64">
        <v>80</v>
      </c>
      <c r="L11" s="64"/>
      <c r="M11" s="64"/>
      <c r="N11" s="64"/>
      <c r="O11" s="64"/>
      <c r="P11" s="60">
        <v>150</v>
      </c>
      <c r="Q11" s="60"/>
      <c r="R11" s="60"/>
      <c r="S11" s="60"/>
      <c r="T11" s="60"/>
    </row>
    <row r="12" spans="1:20" s="19" customFormat="1" ht="13.5" customHeight="1">
      <c r="A12" s="18"/>
      <c r="B12" s="18"/>
      <c r="C12" s="18"/>
      <c r="D12" s="62" t="s">
        <v>14</v>
      </c>
      <c r="E12" s="63"/>
      <c r="F12" s="63"/>
      <c r="G12" s="63"/>
      <c r="H12" s="64">
        <v>7</v>
      </c>
      <c r="I12" s="64"/>
      <c r="J12" s="64"/>
      <c r="K12" s="64"/>
      <c r="L12" s="64"/>
      <c r="M12" s="64"/>
      <c r="N12" s="64"/>
      <c r="O12" s="64"/>
      <c r="P12" s="60"/>
      <c r="Q12" s="60"/>
      <c r="R12" s="60"/>
      <c r="S12" s="60"/>
      <c r="T12" s="60"/>
    </row>
    <row r="13" spans="1:20" s="19" customFormat="1" ht="13.5" customHeight="1">
      <c r="A13" s="18"/>
      <c r="B13" s="18"/>
      <c r="C13" s="18"/>
      <c r="D13" s="62" t="s">
        <v>15</v>
      </c>
      <c r="E13" s="63"/>
      <c r="F13" s="63"/>
      <c r="G13" s="63"/>
      <c r="H13" s="64" t="s">
        <v>16</v>
      </c>
      <c r="I13" s="64"/>
      <c r="J13" s="64"/>
      <c r="K13" s="64">
        <v>80</v>
      </c>
      <c r="L13" s="64"/>
      <c r="M13" s="64"/>
      <c r="N13" s="64"/>
      <c r="O13" s="64"/>
      <c r="P13" s="60">
        <v>150</v>
      </c>
      <c r="Q13" s="60"/>
      <c r="R13" s="60"/>
      <c r="S13" s="60"/>
      <c r="T13" s="60"/>
    </row>
    <row r="14" spans="1:21" s="4" customFormat="1" ht="18.75" customHeight="1">
      <c r="A14" s="61" t="s">
        <v>17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"/>
      <c r="P14" s="2"/>
      <c r="Q14" s="2"/>
      <c r="R14" s="2"/>
      <c r="S14" s="2"/>
      <c r="T14" s="2"/>
      <c r="U14" s="2"/>
    </row>
    <row r="15" spans="1:21" s="15" customFormat="1" ht="81.75" customHeight="1">
      <c r="A15" s="48" t="s">
        <v>0</v>
      </c>
      <c r="B15" s="47" t="s">
        <v>1</v>
      </c>
      <c r="C15" s="47" t="s">
        <v>2</v>
      </c>
      <c r="D15" s="58" t="s">
        <v>3</v>
      </c>
      <c r="E15" s="52" t="s">
        <v>26</v>
      </c>
      <c r="F15" s="52" t="s">
        <v>27</v>
      </c>
      <c r="G15" s="52"/>
      <c r="H15" s="52"/>
      <c r="I15" s="52" t="s">
        <v>43</v>
      </c>
      <c r="J15" s="52" t="s">
        <v>18</v>
      </c>
      <c r="K15" s="52" t="s">
        <v>19</v>
      </c>
      <c r="L15" s="47" t="s">
        <v>20</v>
      </c>
      <c r="M15" s="57" t="s">
        <v>28</v>
      </c>
      <c r="N15" s="57" t="s">
        <v>29</v>
      </c>
      <c r="O15" s="57" t="s">
        <v>30</v>
      </c>
      <c r="P15" s="57" t="s">
        <v>21</v>
      </c>
      <c r="Q15" s="48" t="s">
        <v>44</v>
      </c>
      <c r="R15" s="47" t="s">
        <v>45</v>
      </c>
      <c r="S15" s="47" t="s">
        <v>31</v>
      </c>
      <c r="T15" s="47" t="s">
        <v>32</v>
      </c>
      <c r="U15" s="53" t="s">
        <v>22</v>
      </c>
    </row>
    <row r="16" spans="1:21" s="15" customFormat="1" ht="168.75" customHeight="1">
      <c r="A16" s="48"/>
      <c r="B16" s="47"/>
      <c r="C16" s="47"/>
      <c r="D16" s="59"/>
      <c r="E16" s="52"/>
      <c r="F16" s="23" t="s">
        <v>23</v>
      </c>
      <c r="G16" s="23" t="s">
        <v>24</v>
      </c>
      <c r="H16" s="23" t="s">
        <v>25</v>
      </c>
      <c r="I16" s="52"/>
      <c r="J16" s="52"/>
      <c r="K16" s="52"/>
      <c r="L16" s="47"/>
      <c r="M16" s="57"/>
      <c r="N16" s="57"/>
      <c r="O16" s="57"/>
      <c r="P16" s="57"/>
      <c r="Q16" s="48"/>
      <c r="R16" s="47"/>
      <c r="S16" s="47"/>
      <c r="T16" s="47"/>
      <c r="U16" s="54"/>
    </row>
    <row r="17" spans="1:21" s="15" customFormat="1" ht="12">
      <c r="A17" s="21" t="s">
        <v>6</v>
      </c>
      <c r="B17" s="21">
        <f>A17+1</f>
        <v>2</v>
      </c>
      <c r="C17" s="21">
        <f>B17+1</f>
        <v>3</v>
      </c>
      <c r="D17" s="21">
        <f>C17+1</f>
        <v>4</v>
      </c>
      <c r="E17" s="21">
        <f>D17+1</f>
        <v>5</v>
      </c>
      <c r="F17" s="24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  <c r="L17" s="25">
        <v>12</v>
      </c>
      <c r="M17" s="25">
        <v>13</v>
      </c>
      <c r="N17" s="25">
        <v>14</v>
      </c>
      <c r="O17" s="25">
        <v>15</v>
      </c>
      <c r="P17" s="25">
        <v>16</v>
      </c>
      <c r="Q17" s="25">
        <v>17</v>
      </c>
      <c r="R17" s="25">
        <v>18</v>
      </c>
      <c r="S17" s="26">
        <v>19</v>
      </c>
      <c r="T17" s="25">
        <v>20</v>
      </c>
      <c r="U17" s="25">
        <v>21</v>
      </c>
    </row>
    <row r="18" spans="1:21" s="29" customFormat="1" ht="12">
      <c r="A18" s="55">
        <v>1</v>
      </c>
      <c r="B18" s="51" t="s">
        <v>5</v>
      </c>
      <c r="C18" s="20" t="s">
        <v>34</v>
      </c>
      <c r="D18" s="20" t="s">
        <v>34</v>
      </c>
      <c r="E18" s="27">
        <v>193.11</v>
      </c>
      <c r="F18" s="28"/>
      <c r="G18" s="28"/>
      <c r="H18" s="28">
        <v>1.51</v>
      </c>
      <c r="I18" s="28">
        <v>3.34</v>
      </c>
      <c r="J18" s="27"/>
      <c r="K18" s="27">
        <v>197.96</v>
      </c>
      <c r="L18" s="27">
        <v>29.41</v>
      </c>
      <c r="M18" s="27">
        <v>7.62</v>
      </c>
      <c r="N18" s="27">
        <v>3.42</v>
      </c>
      <c r="O18" s="27">
        <v>1.51</v>
      </c>
      <c r="P18" s="27">
        <v>0.4</v>
      </c>
      <c r="Q18" s="27">
        <v>57.93</v>
      </c>
      <c r="R18" s="22">
        <v>1.69</v>
      </c>
      <c r="S18" s="22">
        <v>20.67</v>
      </c>
      <c r="T18" s="27">
        <v>122.65</v>
      </c>
      <c r="U18" s="27">
        <v>320.61</v>
      </c>
    </row>
    <row r="19" spans="1:21" s="29" customFormat="1" ht="12">
      <c r="A19" s="56"/>
      <c r="B19" s="51"/>
      <c r="C19" s="20" t="s">
        <v>35</v>
      </c>
      <c r="D19" s="20" t="s">
        <v>35</v>
      </c>
      <c r="E19" s="27">
        <v>123.09</v>
      </c>
      <c r="F19" s="28"/>
      <c r="G19" s="28"/>
      <c r="H19" s="28">
        <v>1.5</v>
      </c>
      <c r="I19" s="28">
        <v>2.1</v>
      </c>
      <c r="J19" s="27"/>
      <c r="K19" s="27">
        <f>SUM(E19:J19)</f>
        <v>126.69</v>
      </c>
      <c r="L19" s="27">
        <v>18.57</v>
      </c>
      <c r="M19" s="27">
        <v>4.85</v>
      </c>
      <c r="N19" s="27">
        <v>2.14</v>
      </c>
      <c r="O19" s="27">
        <v>0.96</v>
      </c>
      <c r="P19" s="27">
        <v>0.25</v>
      </c>
      <c r="Q19" s="27">
        <v>36.93</v>
      </c>
      <c r="R19" s="22">
        <v>1.07</v>
      </c>
      <c r="S19" s="22">
        <v>13.09</v>
      </c>
      <c r="T19" s="27">
        <v>77.86</v>
      </c>
      <c r="U19" s="27">
        <v>204.55</v>
      </c>
    </row>
    <row r="20" spans="1:21" s="29" customFormat="1" ht="24">
      <c r="A20" s="49">
        <v>2</v>
      </c>
      <c r="B20" s="51" t="s">
        <v>4</v>
      </c>
      <c r="C20" s="20" t="s">
        <v>36</v>
      </c>
      <c r="D20" s="20" t="s">
        <v>36</v>
      </c>
      <c r="E20" s="27">
        <v>156.26</v>
      </c>
      <c r="F20" s="28"/>
      <c r="G20" s="28"/>
      <c r="H20" s="28">
        <v>1.5</v>
      </c>
      <c r="I20" s="28">
        <v>2.69</v>
      </c>
      <c r="J20" s="27"/>
      <c r="K20" s="27">
        <v>160.45</v>
      </c>
      <c r="L20" s="27">
        <v>23.72</v>
      </c>
      <c r="M20" s="27">
        <v>6.16</v>
      </c>
      <c r="N20" s="27">
        <v>2.76</v>
      </c>
      <c r="O20" s="27">
        <v>1.18</v>
      </c>
      <c r="P20" s="27">
        <v>0.32</v>
      </c>
      <c r="Q20" s="27">
        <v>46.88</v>
      </c>
      <c r="R20" s="22">
        <v>1.36</v>
      </c>
      <c r="S20" s="30">
        <v>16.7</v>
      </c>
      <c r="T20" s="27">
        <v>99.08</v>
      </c>
      <c r="U20" s="27">
        <v>259.53</v>
      </c>
    </row>
    <row r="21" spans="1:21" s="29" customFormat="1" ht="24">
      <c r="A21" s="50"/>
      <c r="B21" s="51"/>
      <c r="C21" s="20" t="s">
        <v>37</v>
      </c>
      <c r="D21" s="20" t="s">
        <v>37</v>
      </c>
      <c r="E21" s="27">
        <v>99.62</v>
      </c>
      <c r="F21" s="28"/>
      <c r="G21" s="28"/>
      <c r="H21" s="28">
        <v>1.49</v>
      </c>
      <c r="I21" s="28">
        <v>1.7</v>
      </c>
      <c r="J21" s="27"/>
      <c r="K21" s="27">
        <v>102.81</v>
      </c>
      <c r="L21" s="27">
        <v>14.97</v>
      </c>
      <c r="M21" s="27">
        <v>3.87</v>
      </c>
      <c r="N21" s="27">
        <v>1.74</v>
      </c>
      <c r="O21" s="27">
        <v>0.74</v>
      </c>
      <c r="P21" s="27">
        <v>0.25</v>
      </c>
      <c r="Q21" s="27">
        <v>29.89</v>
      </c>
      <c r="R21" s="22">
        <v>0.85</v>
      </c>
      <c r="S21" s="22">
        <v>10.53</v>
      </c>
      <c r="T21" s="27">
        <v>62.84</v>
      </c>
      <c r="U21" s="27">
        <v>165.65</v>
      </c>
    </row>
    <row r="22" spans="1:16" s="5" customFormat="1" ht="17.25" customHeight="1">
      <c r="A22" s="66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21" s="15" customFormat="1" ht="81.75" customHeight="1">
      <c r="A23" s="48" t="s">
        <v>0</v>
      </c>
      <c r="B23" s="47" t="s">
        <v>1</v>
      </c>
      <c r="C23" s="47" t="s">
        <v>2</v>
      </c>
      <c r="D23" s="58" t="s">
        <v>3</v>
      </c>
      <c r="E23" s="52" t="s">
        <v>26</v>
      </c>
      <c r="F23" s="52" t="s">
        <v>27</v>
      </c>
      <c r="G23" s="52"/>
      <c r="H23" s="52"/>
      <c r="I23" s="52" t="s">
        <v>43</v>
      </c>
      <c r="J23" s="52" t="s">
        <v>18</v>
      </c>
      <c r="K23" s="52" t="s">
        <v>19</v>
      </c>
      <c r="L23" s="47" t="s">
        <v>20</v>
      </c>
      <c r="M23" s="57" t="s">
        <v>28</v>
      </c>
      <c r="N23" s="57" t="s">
        <v>29</v>
      </c>
      <c r="O23" s="57" t="s">
        <v>30</v>
      </c>
      <c r="P23" s="57" t="s">
        <v>21</v>
      </c>
      <c r="Q23" s="48" t="s">
        <v>44</v>
      </c>
      <c r="R23" s="47" t="s">
        <v>45</v>
      </c>
      <c r="S23" s="47" t="s">
        <v>31</v>
      </c>
      <c r="T23" s="47" t="s">
        <v>32</v>
      </c>
      <c r="U23" s="53" t="s">
        <v>22</v>
      </c>
    </row>
    <row r="24" spans="1:21" s="15" customFormat="1" ht="168.75" customHeight="1">
      <c r="A24" s="48"/>
      <c r="B24" s="47"/>
      <c r="C24" s="47"/>
      <c r="D24" s="59"/>
      <c r="E24" s="52"/>
      <c r="F24" s="23" t="s">
        <v>23</v>
      </c>
      <c r="G24" s="23" t="s">
        <v>24</v>
      </c>
      <c r="H24" s="23" t="s">
        <v>25</v>
      </c>
      <c r="I24" s="52"/>
      <c r="J24" s="52"/>
      <c r="K24" s="52"/>
      <c r="L24" s="47"/>
      <c r="M24" s="57"/>
      <c r="N24" s="57"/>
      <c r="O24" s="57"/>
      <c r="P24" s="57"/>
      <c r="Q24" s="48"/>
      <c r="R24" s="47"/>
      <c r="S24" s="47"/>
      <c r="T24" s="47"/>
      <c r="U24" s="54"/>
    </row>
    <row r="25" spans="1:21" s="15" customFormat="1" ht="12">
      <c r="A25" s="21" t="s">
        <v>6</v>
      </c>
      <c r="B25" s="21">
        <f>A25+1</f>
        <v>2</v>
      </c>
      <c r="C25" s="21">
        <f>B25+1</f>
        <v>3</v>
      </c>
      <c r="D25" s="21">
        <f>C25+1</f>
        <v>4</v>
      </c>
      <c r="E25" s="21">
        <f>D25+1</f>
        <v>5</v>
      </c>
      <c r="F25" s="24">
        <v>6</v>
      </c>
      <c r="G25" s="25">
        <v>7</v>
      </c>
      <c r="H25" s="25">
        <v>8</v>
      </c>
      <c r="I25" s="25">
        <v>9</v>
      </c>
      <c r="J25" s="25">
        <v>10</v>
      </c>
      <c r="K25" s="25">
        <v>11</v>
      </c>
      <c r="L25" s="25">
        <v>12</v>
      </c>
      <c r="M25" s="25">
        <v>13</v>
      </c>
      <c r="N25" s="25">
        <v>14</v>
      </c>
      <c r="O25" s="25">
        <v>15</v>
      </c>
      <c r="P25" s="25">
        <v>16</v>
      </c>
      <c r="Q25" s="25">
        <v>17</v>
      </c>
      <c r="R25" s="25">
        <v>18</v>
      </c>
      <c r="S25" s="26">
        <v>19</v>
      </c>
      <c r="T25" s="25">
        <v>20</v>
      </c>
      <c r="U25" s="25">
        <v>21</v>
      </c>
    </row>
    <row r="26" spans="1:21" s="29" customFormat="1" ht="12">
      <c r="A26" s="55">
        <v>1</v>
      </c>
      <c r="B26" s="51" t="s">
        <v>5</v>
      </c>
      <c r="C26" s="20" t="s">
        <v>34</v>
      </c>
      <c r="D26" s="20" t="s">
        <v>34</v>
      </c>
      <c r="E26" s="31">
        <f>ROUND(E18/$U18,4)</f>
        <v>0.6023</v>
      </c>
      <c r="F26" s="31"/>
      <c r="G26" s="32"/>
      <c r="H26" s="31">
        <f aca="true" t="shared" si="0" ref="H26:I29">ROUND(H18/$U18,4)</f>
        <v>0.0047</v>
      </c>
      <c r="I26" s="31">
        <f t="shared" si="0"/>
        <v>0.0104</v>
      </c>
      <c r="J26" s="31"/>
      <c r="K26" s="31">
        <f>SUM(E26:J26)</f>
        <v>0.6174</v>
      </c>
      <c r="L26" s="31">
        <f aca="true" t="shared" si="1" ref="L26:S29">ROUND(L18/$U18,4)</f>
        <v>0.0917</v>
      </c>
      <c r="M26" s="31">
        <f t="shared" si="1"/>
        <v>0.0238</v>
      </c>
      <c r="N26" s="31">
        <f t="shared" si="1"/>
        <v>0.0107</v>
      </c>
      <c r="O26" s="31">
        <f t="shared" si="1"/>
        <v>0.0047</v>
      </c>
      <c r="P26" s="31">
        <f t="shared" si="1"/>
        <v>0.0012</v>
      </c>
      <c r="Q26" s="31">
        <f t="shared" si="1"/>
        <v>0.1807</v>
      </c>
      <c r="R26" s="31">
        <f t="shared" si="1"/>
        <v>0.0053</v>
      </c>
      <c r="S26" s="31">
        <f t="shared" si="1"/>
        <v>0.0645</v>
      </c>
      <c r="T26" s="31">
        <f>SUM(L26:S26)</f>
        <v>0.38260000000000005</v>
      </c>
      <c r="U26" s="31">
        <f>T26+K26</f>
        <v>1</v>
      </c>
    </row>
    <row r="27" spans="1:21" s="29" customFormat="1" ht="12">
      <c r="A27" s="56"/>
      <c r="B27" s="51"/>
      <c r="C27" s="20" t="s">
        <v>35</v>
      </c>
      <c r="D27" s="20" t="s">
        <v>35</v>
      </c>
      <c r="E27" s="31">
        <f>ROUND(E19/$U19,4)</f>
        <v>0.6018</v>
      </c>
      <c r="F27" s="31"/>
      <c r="G27" s="32"/>
      <c r="H27" s="31">
        <f t="shared" si="0"/>
        <v>0.0073</v>
      </c>
      <c r="I27" s="31">
        <f t="shared" si="0"/>
        <v>0.0103</v>
      </c>
      <c r="J27" s="31"/>
      <c r="K27" s="31">
        <f>SUM(E27:J27)</f>
        <v>0.6194</v>
      </c>
      <c r="L27" s="31">
        <f t="shared" si="1"/>
        <v>0.0908</v>
      </c>
      <c r="M27" s="31">
        <f t="shared" si="1"/>
        <v>0.0237</v>
      </c>
      <c r="N27" s="31">
        <f t="shared" si="1"/>
        <v>0.0105</v>
      </c>
      <c r="O27" s="31">
        <f t="shared" si="1"/>
        <v>0.0047</v>
      </c>
      <c r="P27" s="31">
        <f t="shared" si="1"/>
        <v>0.0012</v>
      </c>
      <c r="Q27" s="31">
        <f t="shared" si="1"/>
        <v>0.1805</v>
      </c>
      <c r="R27" s="31">
        <f t="shared" si="1"/>
        <v>0.0052</v>
      </c>
      <c r="S27" s="31">
        <f t="shared" si="1"/>
        <v>0.064</v>
      </c>
      <c r="T27" s="31">
        <f>SUM(L27:S27)</f>
        <v>0.3806</v>
      </c>
      <c r="U27" s="31">
        <f>T27+K27</f>
        <v>1</v>
      </c>
    </row>
    <row r="28" spans="1:21" s="29" customFormat="1" ht="24">
      <c r="A28" s="49">
        <v>2</v>
      </c>
      <c r="B28" s="51" t="s">
        <v>4</v>
      </c>
      <c r="C28" s="20" t="s">
        <v>36</v>
      </c>
      <c r="D28" s="20" t="s">
        <v>36</v>
      </c>
      <c r="E28" s="31">
        <f>ROUND(E20/$U20,4)</f>
        <v>0.6021</v>
      </c>
      <c r="F28" s="31"/>
      <c r="G28" s="32"/>
      <c r="H28" s="31">
        <f t="shared" si="0"/>
        <v>0.0058</v>
      </c>
      <c r="I28" s="31">
        <f t="shared" si="0"/>
        <v>0.0104</v>
      </c>
      <c r="J28" s="31"/>
      <c r="K28" s="31">
        <f>SUM(E28:J28)</f>
        <v>0.6183</v>
      </c>
      <c r="L28" s="31">
        <f t="shared" si="1"/>
        <v>0.0914</v>
      </c>
      <c r="M28" s="31">
        <f t="shared" si="1"/>
        <v>0.0237</v>
      </c>
      <c r="N28" s="31">
        <f t="shared" si="1"/>
        <v>0.0106</v>
      </c>
      <c r="O28" s="31">
        <f t="shared" si="1"/>
        <v>0.0045</v>
      </c>
      <c r="P28" s="31">
        <f t="shared" si="1"/>
        <v>0.0012</v>
      </c>
      <c r="Q28" s="31">
        <f t="shared" si="1"/>
        <v>0.1806</v>
      </c>
      <c r="R28" s="31">
        <v>0.0053</v>
      </c>
      <c r="S28" s="31">
        <v>0.0644</v>
      </c>
      <c r="T28" s="31">
        <f>SUM(L28:S28)</f>
        <v>0.3817000000000001</v>
      </c>
      <c r="U28" s="31">
        <f>T28+K28</f>
        <v>1</v>
      </c>
    </row>
    <row r="29" spans="1:21" s="29" customFormat="1" ht="24">
      <c r="A29" s="50"/>
      <c r="B29" s="51"/>
      <c r="C29" s="20" t="s">
        <v>37</v>
      </c>
      <c r="D29" s="20" t="s">
        <v>37</v>
      </c>
      <c r="E29" s="31">
        <f>ROUND(E21/$U21,4)</f>
        <v>0.6014</v>
      </c>
      <c r="F29" s="31"/>
      <c r="G29" s="32"/>
      <c r="H29" s="31">
        <f t="shared" si="0"/>
        <v>0.009</v>
      </c>
      <c r="I29" s="31">
        <f t="shared" si="0"/>
        <v>0.0103</v>
      </c>
      <c r="J29" s="31"/>
      <c r="K29" s="31">
        <f>SUM(E29:J29)</f>
        <v>0.6207</v>
      </c>
      <c r="L29" s="31">
        <f t="shared" si="1"/>
        <v>0.0904</v>
      </c>
      <c r="M29" s="31">
        <f t="shared" si="1"/>
        <v>0.0234</v>
      </c>
      <c r="N29" s="31">
        <f t="shared" si="1"/>
        <v>0.0105</v>
      </c>
      <c r="O29" s="31">
        <f t="shared" si="1"/>
        <v>0.0045</v>
      </c>
      <c r="P29" s="31">
        <f t="shared" si="1"/>
        <v>0.0015</v>
      </c>
      <c r="Q29" s="31">
        <f t="shared" si="1"/>
        <v>0.1804</v>
      </c>
      <c r="R29" s="31">
        <f t="shared" si="1"/>
        <v>0.0051</v>
      </c>
      <c r="S29" s="31">
        <f t="shared" si="1"/>
        <v>0.0636</v>
      </c>
      <c r="T29" s="31">
        <f>SUM(L29:S29)</f>
        <v>0.37939999999999996</v>
      </c>
      <c r="U29" s="31">
        <f>T29+K29</f>
        <v>1.0001</v>
      </c>
    </row>
    <row r="30" spans="1:10" s="34" customFormat="1" ht="17.25" customHeight="1">
      <c r="A30" s="3"/>
      <c r="B30" s="33"/>
      <c r="C30" s="33"/>
      <c r="D30" s="33"/>
      <c r="E30" s="33"/>
      <c r="F30" s="33"/>
      <c r="G30" s="33"/>
      <c r="H30" s="33"/>
      <c r="I30" s="33"/>
      <c r="J30" s="33"/>
    </row>
    <row r="31" spans="1:10" s="34" customFormat="1" ht="17.25" customHeight="1">
      <c r="A31" s="3"/>
      <c r="B31" s="33"/>
      <c r="C31" s="33"/>
      <c r="D31" s="33"/>
      <c r="E31" s="33"/>
      <c r="F31" s="33"/>
      <c r="G31" s="33"/>
      <c r="H31" s="33"/>
      <c r="I31" s="33"/>
      <c r="J31" s="33"/>
    </row>
    <row r="32" spans="1:10" s="34" customFormat="1" ht="17.25" customHeight="1">
      <c r="A32" s="3"/>
      <c r="B32" s="33"/>
      <c r="C32" s="33"/>
      <c r="D32" s="33"/>
      <c r="E32" s="33"/>
      <c r="F32" s="33"/>
      <c r="G32" s="33"/>
      <c r="H32" s="33"/>
      <c r="I32" s="33"/>
      <c r="J32" s="33"/>
    </row>
    <row r="33" spans="1:10" s="34" customFormat="1" ht="17.25" customHeight="1">
      <c r="A33" s="3"/>
      <c r="B33" s="33"/>
      <c r="C33" s="33"/>
      <c r="D33" s="33"/>
      <c r="E33" s="33"/>
      <c r="F33" s="33"/>
      <c r="G33" s="33"/>
      <c r="H33" s="33"/>
      <c r="I33" s="33"/>
      <c r="J33" s="33"/>
    </row>
    <row r="34" spans="1:10" s="34" customFormat="1" ht="17.25" customHeight="1">
      <c r="A34" s="3"/>
      <c r="B34" s="33"/>
      <c r="C34" s="33"/>
      <c r="D34" s="33"/>
      <c r="E34" s="33"/>
      <c r="F34" s="33"/>
      <c r="G34" s="33"/>
      <c r="H34" s="33"/>
      <c r="I34" s="33"/>
      <c r="J34" s="33"/>
    </row>
    <row r="35" spans="1:10" s="39" customFormat="1" ht="12">
      <c r="A35" s="35"/>
      <c r="B35" s="36"/>
      <c r="C35" s="36"/>
      <c r="D35" s="37"/>
      <c r="E35" s="36"/>
      <c r="F35" s="36"/>
      <c r="G35" s="36"/>
      <c r="H35" s="36"/>
      <c r="I35" s="36"/>
      <c r="J35" s="38"/>
    </row>
  </sheetData>
  <sheetProtection/>
  <mergeCells count="77">
    <mergeCell ref="P12:T12"/>
    <mergeCell ref="A1:G1"/>
    <mergeCell ref="S1:U1"/>
    <mergeCell ref="A6:I6"/>
    <mergeCell ref="A7:O7"/>
    <mergeCell ref="R7:U7"/>
    <mergeCell ref="A2:U2"/>
    <mergeCell ref="A3:U3"/>
    <mergeCell ref="A4:U4"/>
    <mergeCell ref="P9:T9"/>
    <mergeCell ref="D10:G10"/>
    <mergeCell ref="H10:J10"/>
    <mergeCell ref="K10:O10"/>
    <mergeCell ref="P10:T10"/>
    <mergeCell ref="D9:G9"/>
    <mergeCell ref="H9:J9"/>
    <mergeCell ref="K9:O9"/>
    <mergeCell ref="A8:J8"/>
    <mergeCell ref="D12:G12"/>
    <mergeCell ref="H12:J12"/>
    <mergeCell ref="K12:O12"/>
    <mergeCell ref="D11:G11"/>
    <mergeCell ref="H11:J11"/>
    <mergeCell ref="K11:O11"/>
    <mergeCell ref="P11:T11"/>
    <mergeCell ref="A14:N14"/>
    <mergeCell ref="A15:A16"/>
    <mergeCell ref="B15:B16"/>
    <mergeCell ref="C15:C16"/>
    <mergeCell ref="D15:D16"/>
    <mergeCell ref="E15:E16"/>
    <mergeCell ref="D13:G13"/>
    <mergeCell ref="H13:J13"/>
    <mergeCell ref="K13:O13"/>
    <mergeCell ref="P13:T13"/>
    <mergeCell ref="A20:A21"/>
    <mergeCell ref="B20:B21"/>
    <mergeCell ref="N15:N16"/>
    <mergeCell ref="O15:O16"/>
    <mergeCell ref="F15:H15"/>
    <mergeCell ref="I15:I16"/>
    <mergeCell ref="J15:J16"/>
    <mergeCell ref="K15:K16"/>
    <mergeCell ref="L15:L16"/>
    <mergeCell ref="T15:T16"/>
    <mergeCell ref="U15:U16"/>
    <mergeCell ref="A18:A19"/>
    <mergeCell ref="B18:B19"/>
    <mergeCell ref="P15:P16"/>
    <mergeCell ref="Q15:Q16"/>
    <mergeCell ref="R15:R16"/>
    <mergeCell ref="S15:S16"/>
    <mergeCell ref="B23:B24"/>
    <mergeCell ref="C23:C24"/>
    <mergeCell ref="D23:D24"/>
    <mergeCell ref="M15:M16"/>
    <mergeCell ref="A22:P22"/>
    <mergeCell ref="T23:T24"/>
    <mergeCell ref="U23:U24"/>
    <mergeCell ref="A26:A27"/>
    <mergeCell ref="B26:B27"/>
    <mergeCell ref="L23:L24"/>
    <mergeCell ref="M23:M24"/>
    <mergeCell ref="N23:N24"/>
    <mergeCell ref="O23:O24"/>
    <mergeCell ref="P23:P24"/>
    <mergeCell ref="E23:E24"/>
    <mergeCell ref="S23:S24"/>
    <mergeCell ref="Q23:Q24"/>
    <mergeCell ref="A28:A29"/>
    <mergeCell ref="B28:B29"/>
    <mergeCell ref="R23:R24"/>
    <mergeCell ref="K23:K24"/>
    <mergeCell ref="F23:H23"/>
    <mergeCell ref="I23:I24"/>
    <mergeCell ref="J23:J24"/>
    <mergeCell ref="A23:A24"/>
  </mergeCells>
  <printOptions horizontalCentered="1"/>
  <pageMargins left="0.3937007874015748" right="0.3937007874015748" top="0.984251968503937" bottom="0" header="0.31496062992125984" footer="0.31496062992125984"/>
  <pageSetup fitToHeight="1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2017-08-03T11:27:30Z</cp:lastPrinted>
  <dcterms:created xsi:type="dcterms:W3CDTF">2013-05-31T11:39:27Z</dcterms:created>
  <dcterms:modified xsi:type="dcterms:W3CDTF">2017-08-03T11:37:49Z</dcterms:modified>
  <cp:category/>
  <cp:version/>
  <cp:contentType/>
  <cp:contentStatus/>
</cp:coreProperties>
</file>