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ДС" sheetId="1" r:id="rId1"/>
  </sheets>
  <definedNames>
    <definedName name="_xlnm.Print_Titles" localSheetId="0">'ДС'!$6:$6</definedName>
    <definedName name="_xlnm.Print_Area" localSheetId="0">'ДС'!$A$1:$L$106</definedName>
  </definedNames>
  <calcPr fullCalcOnLoad="1"/>
</workbook>
</file>

<file path=xl/sharedStrings.xml><?xml version="1.0" encoding="utf-8"?>
<sst xmlns="http://schemas.openxmlformats.org/spreadsheetml/2006/main" count="336" uniqueCount="232">
  <si>
    <t>Профиль медицинской помощи</t>
  </si>
  <si>
    <t>Хирургия</t>
  </si>
  <si>
    <t>Офтальмология</t>
  </si>
  <si>
    <t>Кардиология</t>
  </si>
  <si>
    <t>Педиатрия</t>
  </si>
  <si>
    <t>Терапия</t>
  </si>
  <si>
    <t>Неврология</t>
  </si>
  <si>
    <t>№ п/п</t>
  </si>
  <si>
    <t>Травматология и ортопедия</t>
  </si>
  <si>
    <t>Общая врачебная практика (семейная медицина)</t>
  </si>
  <si>
    <t>Дерматовенерология</t>
  </si>
  <si>
    <t>Онкология</t>
  </si>
  <si>
    <t xml:space="preserve">Терапия СДП </t>
  </si>
  <si>
    <t xml:space="preserve">Кардиология СДП </t>
  </si>
  <si>
    <t xml:space="preserve">Неврология СДП </t>
  </si>
  <si>
    <t xml:space="preserve">Хирургия СДП </t>
  </si>
  <si>
    <t xml:space="preserve">Травматология и ортопедия СДП </t>
  </si>
  <si>
    <t xml:space="preserve">Офтальмология СДП </t>
  </si>
  <si>
    <t xml:space="preserve">Гинекология СДП </t>
  </si>
  <si>
    <t xml:space="preserve">Педиатрия СДП </t>
  </si>
  <si>
    <t>4</t>
  </si>
  <si>
    <t>5</t>
  </si>
  <si>
    <t xml:space="preserve">Подгруппа планирования по профилю медицинской помощи </t>
  </si>
  <si>
    <t xml:space="preserve">Наименование тарифа </t>
  </si>
  <si>
    <t>Кардиология ДСП</t>
  </si>
  <si>
    <t>Терапия СДП ОВИН</t>
  </si>
  <si>
    <t xml:space="preserve">Оториноларингология СДП </t>
  </si>
  <si>
    <t>Гинекология ДСП</t>
  </si>
  <si>
    <t>Оториноларингология ДСП</t>
  </si>
  <si>
    <t>Офтальмология ДСП</t>
  </si>
  <si>
    <t>Хирургия ДСП</t>
  </si>
  <si>
    <t>Неврология ДСП</t>
  </si>
  <si>
    <t>Дерматология ДСП</t>
  </si>
  <si>
    <t xml:space="preserve">Онкология ДСП </t>
  </si>
  <si>
    <t>Онкология СД</t>
  </si>
  <si>
    <t>Педиатрия ДСП</t>
  </si>
  <si>
    <t>Педиатрия СД</t>
  </si>
  <si>
    <t>Терапия СД</t>
  </si>
  <si>
    <t>Общая врачебная практика ДСП</t>
  </si>
  <si>
    <t>Общая врачебная практика СД</t>
  </si>
  <si>
    <t>Травматология и ортопедия СДП ВМ</t>
  </si>
  <si>
    <t>Неврология ДСП ВМ</t>
  </si>
  <si>
    <t>Неврология СДП ВМ</t>
  </si>
  <si>
    <t>Хирургия ДСП МО1</t>
  </si>
  <si>
    <t>Урология</t>
  </si>
  <si>
    <t>Урология ДСП МО1</t>
  </si>
  <si>
    <t>Терапия ДСП ГХТ1</t>
  </si>
  <si>
    <t>Терапия ДСП ГХТ2</t>
  </si>
  <si>
    <t>Терапия ДСП ГХТ5</t>
  </si>
  <si>
    <t>Терапия ДСП ГХТ11</t>
  </si>
  <si>
    <t>Терапия ДСП ОХТ1</t>
  </si>
  <si>
    <t>Терапия ДСП ОХТ5</t>
  </si>
  <si>
    <t>Терапия ДСП ОХТ3</t>
  </si>
  <si>
    <t>1</t>
  </si>
  <si>
    <t>Акушерство и гинекология (использование вспомогательных репродуктивных технологий)</t>
  </si>
  <si>
    <t>Гинекология ДСП ВРТ</t>
  </si>
  <si>
    <t>Гинекология СДП ВРТ</t>
  </si>
  <si>
    <t>3</t>
  </si>
  <si>
    <t xml:space="preserve">Терапия ДСП </t>
  </si>
  <si>
    <t>Восстановительная медицина СДП Тр</t>
  </si>
  <si>
    <t>Урология ДСП МО2</t>
  </si>
  <si>
    <t xml:space="preserve">Хирургия ДСП </t>
  </si>
  <si>
    <t>Хирургия ДСП МО2</t>
  </si>
  <si>
    <t>Паталогия беременности ДСП</t>
  </si>
  <si>
    <t xml:space="preserve">Паталогия беременности СДП </t>
  </si>
  <si>
    <t>Оториноларингология (за исключением кохлеарной имплантации)</t>
  </si>
  <si>
    <t xml:space="preserve">Неврология ДСП </t>
  </si>
  <si>
    <t>Неврология СДП</t>
  </si>
  <si>
    <t>Восстановительная медицина ДСП Н</t>
  </si>
  <si>
    <t>Восстановительная медицина СДП Н</t>
  </si>
  <si>
    <t xml:space="preserve">Дерматология ДСП </t>
  </si>
  <si>
    <t>Дерматология СДП</t>
  </si>
  <si>
    <t>13</t>
  </si>
  <si>
    <t>Базовая ставка БС</t>
  </si>
  <si>
    <t>Итого ПК</t>
  </si>
  <si>
    <t>Стоимость законченного случая (1 случая лечения)</t>
  </si>
  <si>
    <t>Гинекология СДП ВРТ СБ и БН</t>
  </si>
  <si>
    <t>2</t>
  </si>
  <si>
    <t>Гинекология ДСП 1</t>
  </si>
  <si>
    <t>Гинекология СДП 1</t>
  </si>
  <si>
    <t>Гематология</t>
  </si>
  <si>
    <t>Гематология СДП ГХТ1</t>
  </si>
  <si>
    <t>Гематология СДП ГХТ2</t>
  </si>
  <si>
    <t>Гематология СДП ГХТ5</t>
  </si>
  <si>
    <t>Гематология СДП ГХТ11</t>
  </si>
  <si>
    <t>Радиология</t>
  </si>
  <si>
    <t>Радиология СДП1</t>
  </si>
  <si>
    <t>6</t>
  </si>
  <si>
    <t>Ревматология</t>
  </si>
  <si>
    <t>Ревматология СДП 1</t>
  </si>
  <si>
    <t>7</t>
  </si>
  <si>
    <t>№ КСГ/КПГ</t>
  </si>
  <si>
    <t>МДП068</t>
  </si>
  <si>
    <t>МДП019</t>
  </si>
  <si>
    <t>МДП069</t>
  </si>
  <si>
    <t>МДП023</t>
  </si>
  <si>
    <t>МДП024</t>
  </si>
  <si>
    <t>МДП070</t>
  </si>
  <si>
    <t>МДС009</t>
  </si>
  <si>
    <t>МДС010</t>
  </si>
  <si>
    <t>МДС011</t>
  </si>
  <si>
    <t>МДС012</t>
  </si>
  <si>
    <t>МДС013</t>
  </si>
  <si>
    <t>МДС014</t>
  </si>
  <si>
    <t>МДС015</t>
  </si>
  <si>
    <t>МДС001</t>
  </si>
  <si>
    <t>МДП028</t>
  </si>
  <si>
    <t>МДП029</t>
  </si>
  <si>
    <t>МДП031</t>
  </si>
  <si>
    <t>МДС002</t>
  </si>
  <si>
    <t>МДС007</t>
  </si>
  <si>
    <t>МДС008</t>
  </si>
  <si>
    <t>МДП071</t>
  </si>
  <si>
    <t>МДП035</t>
  </si>
  <si>
    <t>МДС005</t>
  </si>
  <si>
    <t>МДС006</t>
  </si>
  <si>
    <t>МДП072</t>
  </si>
  <si>
    <t>МДП039</t>
  </si>
  <si>
    <t>МДС040</t>
  </si>
  <si>
    <t>МДС041</t>
  </si>
  <si>
    <t>МДС042</t>
  </si>
  <si>
    <t>МДП073</t>
  </si>
  <si>
    <t>МДП047</t>
  </si>
  <si>
    <t>МДП074</t>
  </si>
  <si>
    <t>МДП051</t>
  </si>
  <si>
    <t>МДП075</t>
  </si>
  <si>
    <t>МДП056</t>
  </si>
  <si>
    <t>МДС003</t>
  </si>
  <si>
    <t>МДС004</t>
  </si>
  <si>
    <t>МДП076</t>
  </si>
  <si>
    <t>МДП079</t>
  </si>
  <si>
    <t>МДП077</t>
  </si>
  <si>
    <t>МДП063</t>
  </si>
  <si>
    <t>МДП078</t>
  </si>
  <si>
    <t>МДП067</t>
  </si>
  <si>
    <t>Гинекология ДСП ВРТ  (1-4)</t>
  </si>
  <si>
    <t>Гинекология ДСП ВРТ (1 )</t>
  </si>
  <si>
    <t>Гинекология ДСП ВРТ (1-2 )</t>
  </si>
  <si>
    <t>Гинекология ДСП ВРТ (1-3)</t>
  </si>
  <si>
    <t>Гинекология СДП ВРТ СБ и БН (1-4)</t>
  </si>
  <si>
    <t>Гинекология СДП ВРТ СБ и БН (1)</t>
  </si>
  <si>
    <t>Гинекология СДП ВРТ СБ и БН (1-2)</t>
  </si>
  <si>
    <t>Гинекология СДП ВРТ СБ и БН (1-3)</t>
  </si>
  <si>
    <t>Гинекология СДП ВРТ (1-4)</t>
  </si>
  <si>
    <t>Гинекология СДП ВРТ (1)</t>
  </si>
  <si>
    <t>Гинекология СДП ВРТ (1-2 )</t>
  </si>
  <si>
    <t>Гинекология СДП ВРТ (1-3 )</t>
  </si>
  <si>
    <t>ОДС037</t>
  </si>
  <si>
    <t>ОДС038</t>
  </si>
  <si>
    <t>ОДС039</t>
  </si>
  <si>
    <t>ОДС040</t>
  </si>
  <si>
    <t>ОДС041</t>
  </si>
  <si>
    <t>ОДС042</t>
  </si>
  <si>
    <t>ОДС043</t>
  </si>
  <si>
    <t>ОДС044</t>
  </si>
  <si>
    <t>ОДС045</t>
  </si>
  <si>
    <t>ОДС046</t>
  </si>
  <si>
    <t>ОДС047</t>
  </si>
  <si>
    <t>ОДС048</t>
  </si>
  <si>
    <t>ОДС029</t>
  </si>
  <si>
    <t>ОДС030</t>
  </si>
  <si>
    <t>ОДС027</t>
  </si>
  <si>
    <t>ОДС031</t>
  </si>
  <si>
    <t>ОДС032</t>
  </si>
  <si>
    <t>ОДС033</t>
  </si>
  <si>
    <t>ОДС034</t>
  </si>
  <si>
    <t>ОДС035</t>
  </si>
  <si>
    <t>ОДС036</t>
  </si>
  <si>
    <t>14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</si>
  <si>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</si>
  <si>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Медицинская реабилитация</t>
  </si>
  <si>
    <t>Реабилитация 2СО К ДСП</t>
  </si>
  <si>
    <t>Реабилитация 1ПНС и ОДА Н СДП</t>
  </si>
  <si>
    <t>Реабилитация 1ПНС и ОДА Тр СДП</t>
  </si>
  <si>
    <t>Реабилитация 1ЦНС СДП</t>
  </si>
  <si>
    <t>МДС044</t>
  </si>
  <si>
    <t>МДС045</t>
  </si>
  <si>
    <t>МДС046</t>
  </si>
  <si>
    <t>МДС047</t>
  </si>
  <si>
    <t>8</t>
  </si>
  <si>
    <t>Акушерство и гинекология (искусственное прерывание беременности)</t>
  </si>
  <si>
    <t xml:space="preserve">Гинекология СДП ИП (до 12) </t>
  </si>
  <si>
    <t>9</t>
  </si>
  <si>
    <t>10</t>
  </si>
  <si>
    <t xml:space="preserve">Офтальмология катаракта СДП </t>
  </si>
  <si>
    <t>15</t>
  </si>
  <si>
    <t>МДС043</t>
  </si>
  <si>
    <t>У2.1Педиатрия ДСП</t>
  </si>
  <si>
    <t xml:space="preserve">У2.1Педиатрия СДП </t>
  </si>
  <si>
    <t xml:space="preserve">У2.1Терапия ДСП </t>
  </si>
  <si>
    <t>У2.1Терапия ДСП ГХТ1</t>
  </si>
  <si>
    <t>У2.1Терапия ДСП ГХТ2</t>
  </si>
  <si>
    <t>У2.1Терапия ДСП ГХТ5</t>
  </si>
  <si>
    <t>У2.1Терапия ДСП ОХТ1</t>
  </si>
  <si>
    <t>У2.1Терапия ДСП ОХТ3</t>
  </si>
  <si>
    <t>У2.1Терапия ДСП ОХТ5</t>
  </si>
  <si>
    <t>У2.1Терапия СД</t>
  </si>
  <si>
    <t xml:space="preserve">У2.1Терапия СДП </t>
  </si>
  <si>
    <t xml:space="preserve">У2.1Травматология и ортопедия СДП </t>
  </si>
  <si>
    <t>У2.1Хирургия ДСП</t>
  </si>
  <si>
    <t xml:space="preserve">У2.1Хирургия ДСП </t>
  </si>
  <si>
    <t xml:space="preserve">У2.1Хирургия СДП </t>
  </si>
  <si>
    <t>У2.1Гинекология ДСП</t>
  </si>
  <si>
    <t>У2.1Паталогия беременности ДСП</t>
  </si>
  <si>
    <t>У2.1Оториноларингология ДСП</t>
  </si>
  <si>
    <t>У2.1Неврология ДСП</t>
  </si>
  <si>
    <t xml:space="preserve">У2.1Неврология СДП </t>
  </si>
  <si>
    <t>У2.1Общая врачебная практика ДСП</t>
  </si>
  <si>
    <t>У2.1Общая врачебная практика СД</t>
  </si>
  <si>
    <t xml:space="preserve">У2.1Офтальмология катаракта СДП </t>
  </si>
  <si>
    <t>Гинекология ДСП ВРТ СБ и БН</t>
  </si>
  <si>
    <t>Гинекология ДСП ВРТ СБ и БН (1-4)</t>
  </si>
  <si>
    <t>Гинекология ДСП ВРТ СБ и БН (1)</t>
  </si>
  <si>
    <t>Гинекология ДСП ВРТ СБ и БН (1-2)</t>
  </si>
  <si>
    <t>Гинекология ДСП ВРТ СБ и БН (1-3)</t>
  </si>
  <si>
    <t>Дерматовенерология ДСП</t>
  </si>
  <si>
    <t>Онкология ДСП О1</t>
  </si>
  <si>
    <t>ОДС049</t>
  </si>
  <si>
    <t>ОДС050</t>
  </si>
  <si>
    <t>ОДС051</t>
  </si>
  <si>
    <t>ОДС052</t>
  </si>
  <si>
    <t>ОДП054</t>
  </si>
  <si>
    <r>
      <t xml:space="preserve">Поправочный коэффициент оплаты (ПК </t>
    </r>
    <r>
      <rPr>
        <sz val="8"/>
        <rFont val="Times New Roman"/>
        <family val="1"/>
      </rPr>
      <t>КСГ/КПГ</t>
    </r>
    <r>
      <rPr>
        <sz val="10"/>
        <rFont val="Times New Roman"/>
        <family val="1"/>
      </rPr>
      <t>)</t>
    </r>
  </si>
  <si>
    <r>
      <t>Коэффициент уровня оказания МП (</t>
    </r>
    <r>
      <rPr>
        <b/>
        <sz val="10"/>
        <rFont val="Times New Roman"/>
        <family val="1"/>
      </rPr>
      <t>КУСмо</t>
    </r>
    <r>
      <rPr>
        <sz val="10"/>
        <rFont val="Times New Roman"/>
        <family val="1"/>
      </rPr>
      <t>)</t>
    </r>
  </si>
  <si>
    <r>
      <t>Коэффициент сложности лечения пациента (</t>
    </r>
    <r>
      <rPr>
        <b/>
        <sz val="10"/>
        <rFont val="Times New Roman"/>
        <family val="1"/>
      </rPr>
      <t>КСЛП</t>
    </r>
    <r>
      <rPr>
        <sz val="10"/>
        <rFont val="Times New Roman"/>
        <family val="1"/>
      </rPr>
      <t>)</t>
    </r>
  </si>
  <si>
    <r>
      <t>Управленческий коэффициент (</t>
    </r>
    <r>
      <rPr>
        <b/>
        <sz val="10"/>
        <rFont val="Times New Roman"/>
        <family val="1"/>
      </rPr>
      <t>КУксг/кпг</t>
    </r>
    <r>
      <rPr>
        <sz val="10"/>
        <rFont val="Times New Roman"/>
        <family val="1"/>
      </rPr>
      <t>)</t>
    </r>
  </si>
  <si>
    <t>Поправочные коэффициенты оплаты КСГ или КПГ в условиях дневного стационара по базовой ТП ОМС в ЛО на 2018г</t>
  </si>
  <si>
    <r>
      <t>Коэффициент относительной затратоемкости (</t>
    </r>
    <r>
      <rPr>
        <b/>
        <sz val="10"/>
        <rFont val="Times New Roman"/>
        <family val="1"/>
      </rPr>
      <t>КЗксг/кпг</t>
    </r>
    <r>
      <rPr>
        <sz val="10"/>
        <rFont val="Times New Roman"/>
        <family val="1"/>
      </rPr>
      <t>)</t>
    </r>
  </si>
  <si>
    <t>Уровень/подуровень медицинской организации: 1, 2</t>
  </si>
  <si>
    <t>Уровень/подуровень медицинской организации: 2.1</t>
  </si>
  <si>
    <t>Уровень/подуровень медицинской организации: 3</t>
  </si>
  <si>
    <t>Приложение 39 
к Тарифному соглашению на 2018г
от 28.12.2017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</si>
</sst>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00"/>
    <numFmt numFmtId="176" formatCode="#,##0.00000"/>
    <numFmt numFmtId="177" formatCode="0.0"/>
    <numFmt numFmtId="178" formatCode="#,##0.0"/>
    <numFmt numFmtId="179" formatCode="[$€-2]\ ###,000_);[Red]\([$€-2]\ ###,000\)"/>
    <numFmt numFmtId="180" formatCode="#,##0.00_ ;\-#,##0.00\ "/>
    <numFmt numFmtId="181" formatCode="#,##0.000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9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</cellStyleXfs>
  <cellXfs count="73">
    <xf numFmtId="0" fontId="0" fillId="0" borderId="0" xfId="0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54" applyFont="1" applyFill="1" applyBorder="1" applyAlignment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0" applyNumberFormat="1" applyFont="1" applyFill="1" applyAlignment="1">
      <alignment horizontal="right"/>
    </xf>
    <xf numFmtId="49" fontId="8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4" fontId="8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4" fontId="8" fillId="0" borderId="13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left" vertical="center" wrapText="1"/>
    </xf>
    <xf numFmtId="49" fontId="23" fillId="0" borderId="15" xfId="0" applyNumberFormat="1" applyFont="1" applyFill="1" applyBorder="1" applyAlignment="1">
      <alignment horizontal="left" vertical="center" wrapText="1"/>
    </xf>
    <xf numFmtId="49" fontId="23" fillId="0" borderId="16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Прил.2 Д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tabSelected="1" zoomScaleSheetLayoutView="90" workbookViewId="0" topLeftCell="A1">
      <selection activeCell="E15" sqref="E15"/>
    </sheetView>
  </sheetViews>
  <sheetFormatPr defaultColWidth="8.75390625" defaultRowHeight="12.75"/>
  <cols>
    <col min="1" max="1" width="3.75390625" style="67" customWidth="1"/>
    <col min="2" max="2" width="20.25390625" style="68" customWidth="1"/>
    <col min="3" max="3" width="26.875" style="25" customWidth="1"/>
    <col min="4" max="4" width="26.875" style="62" customWidth="1"/>
    <col min="5" max="5" width="12.00390625" style="62" customWidth="1"/>
    <col min="6" max="6" width="11.125" style="26" customWidth="1"/>
    <col min="7" max="7" width="13.375" style="26" customWidth="1"/>
    <col min="8" max="10" width="14.625" style="31" customWidth="1"/>
    <col min="11" max="11" width="9.25390625" style="31" customWidth="1"/>
    <col min="12" max="12" width="9.75390625" style="32" customWidth="1"/>
    <col min="13" max="16384" width="8.75390625" style="27" customWidth="1"/>
  </cols>
  <sheetData>
    <row r="1" spans="1:12" ht="44.25" customHeight="1">
      <c r="A1" s="25"/>
      <c r="B1" s="25"/>
      <c r="D1" s="25"/>
      <c r="E1" s="25"/>
      <c r="H1" s="13"/>
      <c r="I1" s="13"/>
      <c r="J1" s="72" t="s">
        <v>231</v>
      </c>
      <c r="K1" s="72"/>
      <c r="L1" s="72"/>
    </row>
    <row r="2" spans="1:12" s="29" customFormat="1" ht="17.25" customHeight="1">
      <c r="A2" s="28" t="s">
        <v>226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5" ht="12.75">
      <c r="A3" s="30"/>
      <c r="B3" s="30"/>
      <c r="C3" s="30"/>
      <c r="D3" s="30"/>
      <c r="E3" s="30"/>
    </row>
    <row r="4" spans="1:12" s="40" customFormat="1" ht="15" customHeight="1">
      <c r="A4" s="33" t="s">
        <v>7</v>
      </c>
      <c r="B4" s="20" t="s">
        <v>0</v>
      </c>
      <c r="C4" s="20" t="s">
        <v>22</v>
      </c>
      <c r="D4" s="18" t="s">
        <v>23</v>
      </c>
      <c r="E4" s="34" t="s">
        <v>91</v>
      </c>
      <c r="F4" s="35" t="s">
        <v>73</v>
      </c>
      <c r="G4" s="35" t="s">
        <v>227</v>
      </c>
      <c r="H4" s="36" t="s">
        <v>222</v>
      </c>
      <c r="I4" s="37"/>
      <c r="J4" s="37"/>
      <c r="K4" s="38"/>
      <c r="L4" s="39" t="s">
        <v>75</v>
      </c>
    </row>
    <row r="5" spans="1:12" s="40" customFormat="1" ht="63" customHeight="1">
      <c r="A5" s="33"/>
      <c r="B5" s="20"/>
      <c r="C5" s="20"/>
      <c r="D5" s="19"/>
      <c r="E5" s="34"/>
      <c r="F5" s="41"/>
      <c r="G5" s="41"/>
      <c r="H5" s="42" t="s">
        <v>225</v>
      </c>
      <c r="I5" s="42" t="s">
        <v>223</v>
      </c>
      <c r="J5" s="42" t="s">
        <v>224</v>
      </c>
      <c r="K5" s="43" t="s">
        <v>74</v>
      </c>
      <c r="L5" s="44"/>
    </row>
    <row r="6" spans="1:12" s="47" customFormat="1" ht="12.75">
      <c r="A6" s="45">
        <v>1</v>
      </c>
      <c r="B6" s="46">
        <f aca="true" t="shared" si="0" ref="B6:L6">A6+1</f>
        <v>2</v>
      </c>
      <c r="C6" s="46">
        <f t="shared" si="0"/>
        <v>3</v>
      </c>
      <c r="D6" s="46">
        <f t="shared" si="0"/>
        <v>4</v>
      </c>
      <c r="E6" s="46">
        <f t="shared" si="0"/>
        <v>5</v>
      </c>
      <c r="F6" s="46">
        <f t="shared" si="0"/>
        <v>6</v>
      </c>
      <c r="G6" s="46">
        <f t="shared" si="0"/>
        <v>7</v>
      </c>
      <c r="H6" s="46">
        <f t="shared" si="0"/>
        <v>8</v>
      </c>
      <c r="I6" s="46">
        <f t="shared" si="0"/>
        <v>9</v>
      </c>
      <c r="J6" s="46">
        <f t="shared" si="0"/>
        <v>10</v>
      </c>
      <c r="K6" s="46">
        <f t="shared" si="0"/>
        <v>11</v>
      </c>
      <c r="L6" s="46">
        <f t="shared" si="0"/>
        <v>12</v>
      </c>
    </row>
    <row r="7" spans="1:12" s="49" customFormat="1" ht="19.5" customHeight="1">
      <c r="A7" s="69" t="s">
        <v>228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1"/>
    </row>
    <row r="8" spans="1:12" s="49" customFormat="1" ht="12.75">
      <c r="A8" s="24">
        <v>1</v>
      </c>
      <c r="B8" s="20" t="s">
        <v>3</v>
      </c>
      <c r="C8" s="1" t="s">
        <v>24</v>
      </c>
      <c r="D8" s="1" t="s">
        <v>24</v>
      </c>
      <c r="E8" s="8" t="s">
        <v>92</v>
      </c>
      <c r="F8" s="48">
        <v>16051.95</v>
      </c>
      <c r="G8" s="48">
        <v>0.8</v>
      </c>
      <c r="H8" s="50">
        <v>0.473325670712904</v>
      </c>
      <c r="I8" s="51">
        <v>1</v>
      </c>
      <c r="J8" s="51">
        <v>1</v>
      </c>
      <c r="K8" s="52">
        <v>0.473325670712904</v>
      </c>
      <c r="L8" s="10">
        <v>6078.24</v>
      </c>
    </row>
    <row r="9" spans="1:12" s="49" customFormat="1" ht="12.75">
      <c r="A9" s="24"/>
      <c r="B9" s="20"/>
      <c r="C9" s="1" t="s">
        <v>13</v>
      </c>
      <c r="D9" s="1" t="s">
        <v>13</v>
      </c>
      <c r="E9" s="8" t="s">
        <v>93</v>
      </c>
      <c r="F9" s="48">
        <v>16051.95</v>
      </c>
      <c r="G9" s="48">
        <v>0.8</v>
      </c>
      <c r="H9" s="50">
        <v>1.268163681048097</v>
      </c>
      <c r="I9" s="51">
        <v>1</v>
      </c>
      <c r="J9" s="51">
        <v>1</v>
      </c>
      <c r="K9" s="52">
        <v>1.268163681048097</v>
      </c>
      <c r="L9" s="10">
        <v>16285.2</v>
      </c>
    </row>
    <row r="10" spans="1:12" s="49" customFormat="1" ht="12.75">
      <c r="A10" s="24">
        <f>A8+1</f>
        <v>2</v>
      </c>
      <c r="B10" s="20" t="s">
        <v>4</v>
      </c>
      <c r="C10" s="1" t="s">
        <v>35</v>
      </c>
      <c r="D10" s="1" t="s">
        <v>35</v>
      </c>
      <c r="E10" s="8" t="s">
        <v>94</v>
      </c>
      <c r="F10" s="48">
        <v>16051.95</v>
      </c>
      <c r="G10" s="48">
        <v>0.93</v>
      </c>
      <c r="H10" s="50">
        <v>0.40716186727991743</v>
      </c>
      <c r="I10" s="51">
        <v>1</v>
      </c>
      <c r="J10" s="51">
        <v>1</v>
      </c>
      <c r="K10" s="52">
        <v>0.40716186727991743</v>
      </c>
      <c r="L10" s="10">
        <v>6078.24</v>
      </c>
    </row>
    <row r="11" spans="1:12" s="49" customFormat="1" ht="12.75">
      <c r="A11" s="24"/>
      <c r="B11" s="20"/>
      <c r="C11" s="1" t="s">
        <v>36</v>
      </c>
      <c r="D11" s="1" t="s">
        <v>36</v>
      </c>
      <c r="E11" s="8" t="s">
        <v>95</v>
      </c>
      <c r="F11" s="48">
        <v>16051.95</v>
      </c>
      <c r="G11" s="48">
        <v>0.93</v>
      </c>
      <c r="H11" s="50">
        <v>0.5495423176904745</v>
      </c>
      <c r="I11" s="51">
        <v>1</v>
      </c>
      <c r="J11" s="51">
        <v>1</v>
      </c>
      <c r="K11" s="52">
        <v>0.5495423176904745</v>
      </c>
      <c r="L11" s="10">
        <v>8203.74</v>
      </c>
    </row>
    <row r="12" spans="1:12" s="49" customFormat="1" ht="12.75">
      <c r="A12" s="24"/>
      <c r="B12" s="20"/>
      <c r="C12" s="1" t="s">
        <v>19</v>
      </c>
      <c r="D12" s="1" t="s">
        <v>19</v>
      </c>
      <c r="E12" s="8" t="s">
        <v>96</v>
      </c>
      <c r="F12" s="48">
        <v>16051.95</v>
      </c>
      <c r="G12" s="48">
        <v>0.93</v>
      </c>
      <c r="H12" s="50">
        <v>1.0668907777157814</v>
      </c>
      <c r="I12" s="51">
        <v>1</v>
      </c>
      <c r="J12" s="51">
        <v>1</v>
      </c>
      <c r="K12" s="52">
        <v>1.0668907777157814</v>
      </c>
      <c r="L12" s="10">
        <v>15926.88</v>
      </c>
    </row>
    <row r="13" spans="1:12" s="49" customFormat="1" ht="12.75">
      <c r="A13" s="24">
        <f>A10+1</f>
        <v>3</v>
      </c>
      <c r="B13" s="20" t="s">
        <v>5</v>
      </c>
      <c r="C13" s="1" t="s">
        <v>58</v>
      </c>
      <c r="D13" s="1" t="s">
        <v>58</v>
      </c>
      <c r="E13" s="8" t="s">
        <v>97</v>
      </c>
      <c r="F13" s="48">
        <v>16051.95</v>
      </c>
      <c r="G13" s="48">
        <v>0.74</v>
      </c>
      <c r="H13" s="50">
        <v>0.5117034277977341</v>
      </c>
      <c r="I13" s="51">
        <v>1</v>
      </c>
      <c r="J13" s="51">
        <v>1</v>
      </c>
      <c r="K13" s="52">
        <v>0.5117034277977341</v>
      </c>
      <c r="L13" s="10">
        <v>6078.24</v>
      </c>
    </row>
    <row r="14" spans="1:12" s="49" customFormat="1" ht="12.75">
      <c r="A14" s="24"/>
      <c r="B14" s="20"/>
      <c r="C14" s="1" t="s">
        <v>46</v>
      </c>
      <c r="D14" s="1" t="s">
        <v>46</v>
      </c>
      <c r="E14" s="8" t="s">
        <v>98</v>
      </c>
      <c r="F14" s="48">
        <v>16051.95</v>
      </c>
      <c r="G14" s="48">
        <v>0.74</v>
      </c>
      <c r="H14" s="50">
        <v>0.25163230568181366</v>
      </c>
      <c r="I14" s="51">
        <v>1</v>
      </c>
      <c r="J14" s="51">
        <v>1</v>
      </c>
      <c r="K14" s="52">
        <v>0.25163230568181366</v>
      </c>
      <c r="L14" s="10">
        <v>2989</v>
      </c>
    </row>
    <row r="15" spans="1:12" s="49" customFormat="1" ht="12.75">
      <c r="A15" s="24"/>
      <c r="B15" s="20"/>
      <c r="C15" s="1" t="s">
        <v>47</v>
      </c>
      <c r="D15" s="1" t="s">
        <v>47</v>
      </c>
      <c r="E15" s="8" t="s">
        <v>99</v>
      </c>
      <c r="F15" s="48">
        <v>16051.95</v>
      </c>
      <c r="G15" s="48">
        <v>0.74</v>
      </c>
      <c r="H15" s="50">
        <v>0.5936872366184692</v>
      </c>
      <c r="I15" s="51">
        <v>1</v>
      </c>
      <c r="J15" s="51">
        <v>1</v>
      </c>
      <c r="K15" s="52">
        <v>0.5936872366184692</v>
      </c>
      <c r="L15" s="10">
        <v>7052.08</v>
      </c>
    </row>
    <row r="16" spans="1:12" s="49" customFormat="1" ht="12.75">
      <c r="A16" s="24"/>
      <c r="B16" s="20"/>
      <c r="C16" s="1" t="s">
        <v>48</v>
      </c>
      <c r="D16" s="1" t="s">
        <v>48</v>
      </c>
      <c r="E16" s="8" t="s">
        <v>100</v>
      </c>
      <c r="F16" s="48">
        <v>16051.95</v>
      </c>
      <c r="G16" s="48">
        <v>0.74</v>
      </c>
      <c r="H16" s="50">
        <v>1.241379025853809</v>
      </c>
      <c r="I16" s="51">
        <v>1</v>
      </c>
      <c r="J16" s="51">
        <v>1</v>
      </c>
      <c r="K16" s="52">
        <v>1.241379025853809</v>
      </c>
      <c r="L16" s="10">
        <v>14745.65</v>
      </c>
    </row>
    <row r="17" spans="1:12" s="49" customFormat="1" ht="12.75">
      <c r="A17" s="24"/>
      <c r="B17" s="20"/>
      <c r="C17" s="1" t="s">
        <v>49</v>
      </c>
      <c r="D17" s="1" t="s">
        <v>49</v>
      </c>
      <c r="E17" s="8" t="s">
        <v>101</v>
      </c>
      <c r="F17" s="48">
        <v>16051.95</v>
      </c>
      <c r="G17" s="48">
        <v>0.74</v>
      </c>
      <c r="H17" s="50">
        <v>2.5597706702806082</v>
      </c>
      <c r="I17" s="51">
        <v>1</v>
      </c>
      <c r="J17" s="51">
        <v>1</v>
      </c>
      <c r="K17" s="52">
        <v>2.5597706702806082</v>
      </c>
      <c r="L17" s="10">
        <v>30406.09</v>
      </c>
    </row>
    <row r="18" spans="1:12" s="49" customFormat="1" ht="12.75">
      <c r="A18" s="24"/>
      <c r="B18" s="20"/>
      <c r="C18" s="1" t="s">
        <v>50</v>
      </c>
      <c r="D18" s="1" t="s">
        <v>50</v>
      </c>
      <c r="E18" s="8" t="s">
        <v>102</v>
      </c>
      <c r="F18" s="48">
        <v>16051.95</v>
      </c>
      <c r="G18" s="48">
        <v>0.74</v>
      </c>
      <c r="H18" s="50">
        <v>0.4575928006726133</v>
      </c>
      <c r="I18" s="51">
        <v>1</v>
      </c>
      <c r="J18" s="51">
        <v>1</v>
      </c>
      <c r="K18" s="52">
        <v>0.4575928006726133</v>
      </c>
      <c r="L18" s="10">
        <v>5435.49</v>
      </c>
    </row>
    <row r="19" spans="1:12" s="49" customFormat="1" ht="12.75">
      <c r="A19" s="24"/>
      <c r="B19" s="20"/>
      <c r="C19" s="1" t="s">
        <v>52</v>
      </c>
      <c r="D19" s="1" t="s">
        <v>52</v>
      </c>
      <c r="E19" s="8" t="s">
        <v>103</v>
      </c>
      <c r="F19" s="48">
        <v>16051.95</v>
      </c>
      <c r="G19" s="48">
        <v>0.74</v>
      </c>
      <c r="H19" s="50">
        <v>1.51656997470123</v>
      </c>
      <c r="I19" s="51">
        <v>1</v>
      </c>
      <c r="J19" s="51">
        <v>1</v>
      </c>
      <c r="K19" s="52">
        <v>1.51656997470123</v>
      </c>
      <c r="L19" s="10">
        <v>18014.49</v>
      </c>
    </row>
    <row r="20" spans="1:12" s="49" customFormat="1" ht="12.75">
      <c r="A20" s="24"/>
      <c r="B20" s="20"/>
      <c r="C20" s="1" t="s">
        <v>51</v>
      </c>
      <c r="D20" s="1" t="s">
        <v>51</v>
      </c>
      <c r="E20" s="8" t="s">
        <v>104</v>
      </c>
      <c r="F20" s="48">
        <v>16051.95</v>
      </c>
      <c r="G20" s="48">
        <v>0.74</v>
      </c>
      <c r="H20" s="50">
        <v>1.8687255560345746</v>
      </c>
      <c r="I20" s="51">
        <v>1</v>
      </c>
      <c r="J20" s="51">
        <v>1</v>
      </c>
      <c r="K20" s="52">
        <v>1.8687255560345746</v>
      </c>
      <c r="L20" s="10">
        <v>22197.55</v>
      </c>
    </row>
    <row r="21" spans="1:12" s="49" customFormat="1" ht="12.75">
      <c r="A21" s="24"/>
      <c r="B21" s="18"/>
      <c r="C21" s="2" t="s">
        <v>25</v>
      </c>
      <c r="D21" s="2" t="s">
        <v>25</v>
      </c>
      <c r="E21" s="8" t="s">
        <v>105</v>
      </c>
      <c r="F21" s="48">
        <v>16051.95</v>
      </c>
      <c r="G21" s="48">
        <v>0.74</v>
      </c>
      <c r="H21" s="50">
        <v>4.721565780969779</v>
      </c>
      <c r="I21" s="51">
        <v>1</v>
      </c>
      <c r="J21" s="51">
        <v>1</v>
      </c>
      <c r="K21" s="52">
        <v>4.721565780969779</v>
      </c>
      <c r="L21" s="10">
        <v>56084.85</v>
      </c>
    </row>
    <row r="22" spans="1:12" s="49" customFormat="1" ht="12.75">
      <c r="A22" s="24"/>
      <c r="B22" s="20"/>
      <c r="C22" s="1" t="s">
        <v>37</v>
      </c>
      <c r="D22" s="1" t="s">
        <v>37</v>
      </c>
      <c r="E22" s="8" t="s">
        <v>106</v>
      </c>
      <c r="F22" s="48">
        <v>16051.95</v>
      </c>
      <c r="G22" s="48">
        <v>0.74</v>
      </c>
      <c r="H22" s="50">
        <v>0.690641020881272</v>
      </c>
      <c r="I22" s="51">
        <v>1</v>
      </c>
      <c r="J22" s="51">
        <v>1</v>
      </c>
      <c r="K22" s="52">
        <v>0.690641020881272</v>
      </c>
      <c r="L22" s="10">
        <v>8203.74</v>
      </c>
    </row>
    <row r="23" spans="1:12" s="49" customFormat="1" ht="12.75">
      <c r="A23" s="24"/>
      <c r="B23" s="17"/>
      <c r="C23" s="1" t="s">
        <v>12</v>
      </c>
      <c r="D23" s="1" t="s">
        <v>12</v>
      </c>
      <c r="E23" s="8" t="s">
        <v>107</v>
      </c>
      <c r="F23" s="48">
        <v>16051.95</v>
      </c>
      <c r="G23" s="48">
        <v>0.74</v>
      </c>
      <c r="H23" s="50">
        <v>1.250492173090362</v>
      </c>
      <c r="I23" s="51">
        <v>1</v>
      </c>
      <c r="J23" s="51">
        <v>1</v>
      </c>
      <c r="K23" s="52">
        <v>1.250492173090362</v>
      </c>
      <c r="L23" s="10">
        <v>14853.9</v>
      </c>
    </row>
    <row r="24" spans="1:12" s="49" customFormat="1" ht="25.5">
      <c r="A24" s="24" t="s">
        <v>20</v>
      </c>
      <c r="B24" s="53" t="s">
        <v>8</v>
      </c>
      <c r="C24" s="3" t="s">
        <v>16</v>
      </c>
      <c r="D24" s="3" t="s">
        <v>16</v>
      </c>
      <c r="E24" s="8" t="s">
        <v>108</v>
      </c>
      <c r="F24" s="48">
        <v>16051.95</v>
      </c>
      <c r="G24" s="48">
        <v>1.25</v>
      </c>
      <c r="H24" s="50">
        <v>1.2383153448646427</v>
      </c>
      <c r="I24" s="51">
        <v>1</v>
      </c>
      <c r="J24" s="51">
        <v>1</v>
      </c>
      <c r="K24" s="52">
        <v>1.2383153448646427</v>
      </c>
      <c r="L24" s="10">
        <v>24846.72</v>
      </c>
    </row>
    <row r="25" spans="1:12" s="49" customFormat="1" ht="25.5">
      <c r="A25" s="24"/>
      <c r="B25" s="54"/>
      <c r="C25" s="3" t="s">
        <v>59</v>
      </c>
      <c r="D25" s="3" t="s">
        <v>40</v>
      </c>
      <c r="E25" s="8" t="s">
        <v>109</v>
      </c>
      <c r="F25" s="48">
        <v>16051.95</v>
      </c>
      <c r="G25" s="48">
        <v>1.25</v>
      </c>
      <c r="H25" s="50">
        <v>1.7699651444217057</v>
      </c>
      <c r="I25" s="51">
        <v>1</v>
      </c>
      <c r="J25" s="51">
        <v>1</v>
      </c>
      <c r="K25" s="52">
        <v>1.7699651444217057</v>
      </c>
      <c r="L25" s="10">
        <v>35514.24</v>
      </c>
    </row>
    <row r="26" spans="1:12" s="49" customFormat="1" ht="12.75">
      <c r="A26" s="15" t="s">
        <v>21</v>
      </c>
      <c r="B26" s="53" t="s">
        <v>44</v>
      </c>
      <c r="C26" s="1" t="s">
        <v>45</v>
      </c>
      <c r="D26" s="1" t="s">
        <v>45</v>
      </c>
      <c r="E26" s="8" t="s">
        <v>110</v>
      </c>
      <c r="F26" s="48">
        <v>16051.95</v>
      </c>
      <c r="G26" s="48">
        <v>0.98</v>
      </c>
      <c r="H26" s="50">
        <v>0.4665057223958613</v>
      </c>
      <c r="I26" s="51">
        <v>1</v>
      </c>
      <c r="J26" s="51">
        <v>1</v>
      </c>
      <c r="K26" s="52">
        <v>0.4665057223958613</v>
      </c>
      <c r="L26" s="10">
        <v>7338.56</v>
      </c>
    </row>
    <row r="27" spans="1:12" s="49" customFormat="1" ht="12.75">
      <c r="A27" s="16"/>
      <c r="B27" s="54"/>
      <c r="C27" s="1" t="s">
        <v>60</v>
      </c>
      <c r="D27" s="1" t="s">
        <v>60</v>
      </c>
      <c r="E27" s="8" t="s">
        <v>111</v>
      </c>
      <c r="F27" s="48">
        <v>16051.95</v>
      </c>
      <c r="G27" s="48">
        <v>0.98</v>
      </c>
      <c r="H27" s="50">
        <v>1.0506244679662862</v>
      </c>
      <c r="I27" s="51">
        <v>1</v>
      </c>
      <c r="J27" s="51">
        <v>1</v>
      </c>
      <c r="K27" s="52">
        <v>1.0506244679662862</v>
      </c>
      <c r="L27" s="10">
        <v>16527.28</v>
      </c>
    </row>
    <row r="28" spans="1:12" s="49" customFormat="1" ht="12.75">
      <c r="A28" s="14">
        <v>6</v>
      </c>
      <c r="B28" s="18" t="s">
        <v>1</v>
      </c>
      <c r="C28" s="1" t="s">
        <v>30</v>
      </c>
      <c r="D28" s="1" t="s">
        <v>61</v>
      </c>
      <c r="E28" s="8" t="s">
        <v>112</v>
      </c>
      <c r="F28" s="48">
        <v>16051.95</v>
      </c>
      <c r="G28" s="48">
        <v>0.92</v>
      </c>
      <c r="H28" s="50">
        <v>0.41158753975035134</v>
      </c>
      <c r="I28" s="51">
        <v>1</v>
      </c>
      <c r="J28" s="51">
        <v>1</v>
      </c>
      <c r="K28" s="52">
        <v>0.41158753975035134</v>
      </c>
      <c r="L28" s="10">
        <v>6078.24</v>
      </c>
    </row>
    <row r="29" spans="1:12" s="49" customFormat="1" ht="12.75">
      <c r="A29" s="15"/>
      <c r="B29" s="17"/>
      <c r="C29" s="1" t="s">
        <v>15</v>
      </c>
      <c r="D29" s="1" t="s">
        <v>15</v>
      </c>
      <c r="E29" s="8" t="s">
        <v>113</v>
      </c>
      <c r="F29" s="48">
        <v>16051.95</v>
      </c>
      <c r="G29" s="48">
        <v>0.92</v>
      </c>
      <c r="H29" s="50">
        <v>1.6824936750878297</v>
      </c>
      <c r="I29" s="51">
        <v>1</v>
      </c>
      <c r="J29" s="51">
        <v>1</v>
      </c>
      <c r="K29" s="52">
        <v>1.6824936750878297</v>
      </c>
      <c r="L29" s="10">
        <v>24846.72</v>
      </c>
    </row>
    <row r="30" spans="1:12" s="49" customFormat="1" ht="12.75">
      <c r="A30" s="15"/>
      <c r="B30" s="17"/>
      <c r="C30" s="1" t="s">
        <v>43</v>
      </c>
      <c r="D30" s="1" t="s">
        <v>43</v>
      </c>
      <c r="E30" s="8" t="s">
        <v>114</v>
      </c>
      <c r="F30" s="48">
        <v>16051.95</v>
      </c>
      <c r="G30" s="48">
        <v>0.92</v>
      </c>
      <c r="H30" s="50">
        <v>0.5217651329643411</v>
      </c>
      <c r="I30" s="51">
        <v>1</v>
      </c>
      <c r="J30" s="51">
        <v>1</v>
      </c>
      <c r="K30" s="52">
        <v>0.5217651329643411</v>
      </c>
      <c r="L30" s="10">
        <v>7705.32</v>
      </c>
    </row>
    <row r="31" spans="1:12" s="49" customFormat="1" ht="12.75">
      <c r="A31" s="16"/>
      <c r="B31" s="19"/>
      <c r="C31" s="1" t="s">
        <v>62</v>
      </c>
      <c r="D31" s="1" t="s">
        <v>62</v>
      </c>
      <c r="E31" s="8" t="s">
        <v>115</v>
      </c>
      <c r="F31" s="48">
        <v>16051.95</v>
      </c>
      <c r="G31" s="48">
        <v>0.92</v>
      </c>
      <c r="H31" s="50">
        <v>1.1957100701702637</v>
      </c>
      <c r="I31" s="51">
        <v>1</v>
      </c>
      <c r="J31" s="51">
        <v>1</v>
      </c>
      <c r="K31" s="52">
        <v>1.1957100701702637</v>
      </c>
      <c r="L31" s="10">
        <v>17658</v>
      </c>
    </row>
    <row r="32" spans="1:12" s="49" customFormat="1" ht="35.25" customHeight="1">
      <c r="A32" s="24">
        <f>A28+1</f>
        <v>7</v>
      </c>
      <c r="B32" s="18" t="s">
        <v>169</v>
      </c>
      <c r="C32" s="1" t="s">
        <v>27</v>
      </c>
      <c r="D32" s="1" t="s">
        <v>27</v>
      </c>
      <c r="E32" s="8" t="s">
        <v>116</v>
      </c>
      <c r="F32" s="48">
        <v>16051.95</v>
      </c>
      <c r="G32" s="48">
        <v>0.8</v>
      </c>
      <c r="H32" s="50">
        <v>0.473325670712904</v>
      </c>
      <c r="I32" s="51">
        <v>1</v>
      </c>
      <c r="J32" s="51">
        <v>1</v>
      </c>
      <c r="K32" s="52">
        <v>0.473325670712904</v>
      </c>
      <c r="L32" s="10">
        <v>6078.24</v>
      </c>
    </row>
    <row r="33" spans="1:12" s="49" customFormat="1" ht="35.25" customHeight="1">
      <c r="A33" s="24"/>
      <c r="B33" s="17"/>
      <c r="C33" s="1" t="s">
        <v>18</v>
      </c>
      <c r="D33" s="1" t="s">
        <v>18</v>
      </c>
      <c r="E33" s="8" t="s">
        <v>117</v>
      </c>
      <c r="F33" s="48">
        <v>16051.95</v>
      </c>
      <c r="G33" s="48">
        <v>0.8</v>
      </c>
      <c r="H33" s="50">
        <v>1.7364790570616029</v>
      </c>
      <c r="I33" s="51">
        <v>1</v>
      </c>
      <c r="J33" s="51">
        <v>1</v>
      </c>
      <c r="K33" s="52">
        <v>1.7364790570616029</v>
      </c>
      <c r="L33" s="10">
        <v>22299.1</v>
      </c>
    </row>
    <row r="34" spans="1:12" s="49" customFormat="1" ht="35.25" customHeight="1">
      <c r="A34" s="24"/>
      <c r="B34" s="17"/>
      <c r="C34" s="1" t="s">
        <v>63</v>
      </c>
      <c r="D34" s="1" t="s">
        <v>63</v>
      </c>
      <c r="E34" s="8" t="s">
        <v>119</v>
      </c>
      <c r="F34" s="48">
        <v>16051.95</v>
      </c>
      <c r="G34" s="48">
        <v>0.8</v>
      </c>
      <c r="H34" s="50">
        <v>0.473325670712904</v>
      </c>
      <c r="I34" s="51">
        <v>1</v>
      </c>
      <c r="J34" s="51">
        <v>1</v>
      </c>
      <c r="K34" s="52">
        <v>0.473325670712904</v>
      </c>
      <c r="L34" s="10">
        <v>6078.24</v>
      </c>
    </row>
    <row r="35" spans="1:12" s="49" customFormat="1" ht="35.25" customHeight="1">
      <c r="A35" s="24"/>
      <c r="B35" s="19"/>
      <c r="C35" s="1" t="s">
        <v>64</v>
      </c>
      <c r="D35" s="1" t="s">
        <v>64</v>
      </c>
      <c r="E35" s="8" t="s">
        <v>120</v>
      </c>
      <c r="F35" s="48">
        <v>16051.95</v>
      </c>
      <c r="G35" s="48">
        <v>0.8</v>
      </c>
      <c r="H35" s="50">
        <v>2.265407006625363</v>
      </c>
      <c r="I35" s="51">
        <v>1</v>
      </c>
      <c r="J35" s="51">
        <v>1</v>
      </c>
      <c r="K35" s="52">
        <v>2.265407006625363</v>
      </c>
      <c r="L35" s="10">
        <v>29091.36</v>
      </c>
    </row>
    <row r="36" spans="1:12" s="49" customFormat="1" ht="63.75">
      <c r="A36" s="4" t="s">
        <v>179</v>
      </c>
      <c r="B36" s="6" t="s">
        <v>180</v>
      </c>
      <c r="C36" s="9" t="s">
        <v>181</v>
      </c>
      <c r="D36" s="9" t="s">
        <v>181</v>
      </c>
      <c r="E36" s="8" t="s">
        <v>118</v>
      </c>
      <c r="F36" s="48">
        <v>16051.95</v>
      </c>
      <c r="G36" s="48">
        <v>0.8</v>
      </c>
      <c r="H36" s="50">
        <v>0.17364790570616026</v>
      </c>
      <c r="I36" s="51">
        <v>1</v>
      </c>
      <c r="J36" s="51">
        <v>1</v>
      </c>
      <c r="K36" s="52">
        <v>0.17364790570616026</v>
      </c>
      <c r="L36" s="10">
        <v>2229.91</v>
      </c>
    </row>
    <row r="37" spans="1:12" s="49" customFormat="1" ht="34.5" customHeight="1">
      <c r="A37" s="24" t="s">
        <v>182</v>
      </c>
      <c r="B37" s="18" t="s">
        <v>65</v>
      </c>
      <c r="C37" s="1" t="s">
        <v>28</v>
      </c>
      <c r="D37" s="1" t="s">
        <v>28</v>
      </c>
      <c r="E37" s="8" t="s">
        <v>121</v>
      </c>
      <c r="F37" s="48">
        <v>16051.95</v>
      </c>
      <c r="G37" s="48">
        <v>0.98</v>
      </c>
      <c r="H37" s="50">
        <v>0.3863883026227788</v>
      </c>
      <c r="I37" s="51">
        <v>1</v>
      </c>
      <c r="J37" s="51">
        <v>1</v>
      </c>
      <c r="K37" s="52">
        <v>0.3863883026227788</v>
      </c>
      <c r="L37" s="10">
        <v>6078.24</v>
      </c>
    </row>
    <row r="38" spans="1:12" s="49" customFormat="1" ht="34.5" customHeight="1">
      <c r="A38" s="24"/>
      <c r="B38" s="19"/>
      <c r="C38" s="1" t="s">
        <v>26</v>
      </c>
      <c r="D38" s="1" t="s">
        <v>26</v>
      </c>
      <c r="E38" s="8" t="s">
        <v>122</v>
      </c>
      <c r="F38" s="48">
        <v>16051.95</v>
      </c>
      <c r="G38" s="48">
        <v>0.98</v>
      </c>
      <c r="H38" s="50">
        <v>1.1045641285491985</v>
      </c>
      <c r="I38" s="51">
        <v>1</v>
      </c>
      <c r="J38" s="51">
        <v>1</v>
      </c>
      <c r="K38" s="52">
        <v>1.1045641285491985</v>
      </c>
      <c r="L38" s="10">
        <v>17375.8</v>
      </c>
    </row>
    <row r="39" spans="1:12" s="49" customFormat="1" ht="12.75">
      <c r="A39" s="14" t="s">
        <v>183</v>
      </c>
      <c r="B39" s="18" t="s">
        <v>2</v>
      </c>
      <c r="C39" s="1" t="s">
        <v>29</v>
      </c>
      <c r="D39" s="1" t="s">
        <v>29</v>
      </c>
      <c r="E39" s="8" t="s">
        <v>123</v>
      </c>
      <c r="F39" s="48">
        <v>16051.95</v>
      </c>
      <c r="G39" s="48">
        <v>0.98</v>
      </c>
      <c r="H39" s="50">
        <v>0.3863883026227788</v>
      </c>
      <c r="I39" s="51">
        <v>1</v>
      </c>
      <c r="J39" s="51">
        <v>1</v>
      </c>
      <c r="K39" s="52">
        <v>0.3863883026227788</v>
      </c>
      <c r="L39" s="10">
        <v>6078.24</v>
      </c>
    </row>
    <row r="40" spans="1:12" s="49" customFormat="1" ht="12.75">
      <c r="A40" s="15"/>
      <c r="B40" s="17"/>
      <c r="C40" s="1" t="s">
        <v>17</v>
      </c>
      <c r="D40" s="1" t="s">
        <v>17</v>
      </c>
      <c r="E40" s="8" t="s">
        <v>124</v>
      </c>
      <c r="F40" s="48">
        <v>16051.95</v>
      </c>
      <c r="G40" s="48">
        <v>0.98</v>
      </c>
      <c r="H40" s="50">
        <v>1.2170750950151585</v>
      </c>
      <c r="I40" s="51">
        <v>1</v>
      </c>
      <c r="J40" s="51">
        <v>1</v>
      </c>
      <c r="K40" s="52">
        <v>1.2170750950151585</v>
      </c>
      <c r="L40" s="10">
        <v>19145.7</v>
      </c>
    </row>
    <row r="41" spans="1:12" s="49" customFormat="1" ht="12.75">
      <c r="A41" s="16"/>
      <c r="B41" s="19"/>
      <c r="C41" s="7" t="s">
        <v>184</v>
      </c>
      <c r="D41" s="7" t="s">
        <v>184</v>
      </c>
      <c r="E41" s="8" t="s">
        <v>186</v>
      </c>
      <c r="F41" s="48">
        <v>16051.95</v>
      </c>
      <c r="G41" s="48">
        <v>0.98</v>
      </c>
      <c r="H41" s="50">
        <v>2.0139933408815294</v>
      </c>
      <c r="I41" s="51">
        <v>1</v>
      </c>
      <c r="J41" s="51">
        <v>1</v>
      </c>
      <c r="K41" s="52">
        <v>2.0139933408815294</v>
      </c>
      <c r="L41" s="10">
        <v>31681.95</v>
      </c>
    </row>
    <row r="42" spans="1:12" s="49" customFormat="1" ht="12.75">
      <c r="A42" s="14">
        <f>A39+1</f>
        <v>11</v>
      </c>
      <c r="B42" s="18" t="s">
        <v>6</v>
      </c>
      <c r="C42" s="1" t="s">
        <v>31</v>
      </c>
      <c r="D42" s="1" t="s">
        <v>66</v>
      </c>
      <c r="E42" s="8" t="s">
        <v>125</v>
      </c>
      <c r="F42" s="48">
        <v>16051.95</v>
      </c>
      <c r="G42" s="48">
        <v>1.05</v>
      </c>
      <c r="H42" s="50">
        <v>0.36062908244792685</v>
      </c>
      <c r="I42" s="51">
        <v>1</v>
      </c>
      <c r="J42" s="51">
        <v>1</v>
      </c>
      <c r="K42" s="52">
        <v>0.36062908244792685</v>
      </c>
      <c r="L42" s="10">
        <v>6078.24</v>
      </c>
    </row>
    <row r="43" spans="1:12" s="49" customFormat="1" ht="12.75">
      <c r="A43" s="15"/>
      <c r="B43" s="17"/>
      <c r="C43" s="1" t="s">
        <v>14</v>
      </c>
      <c r="D43" s="1" t="s">
        <v>67</v>
      </c>
      <c r="E43" s="8" t="s">
        <v>126</v>
      </c>
      <c r="F43" s="48">
        <v>16051.95</v>
      </c>
      <c r="G43" s="48">
        <v>1.05</v>
      </c>
      <c r="H43" s="50">
        <v>1.0535506812033961</v>
      </c>
      <c r="I43" s="51">
        <v>1</v>
      </c>
      <c r="J43" s="51">
        <v>1</v>
      </c>
      <c r="K43" s="52">
        <v>1.0535506812033961</v>
      </c>
      <c r="L43" s="10">
        <v>17757.12</v>
      </c>
    </row>
    <row r="44" spans="1:12" s="49" customFormat="1" ht="25.5">
      <c r="A44" s="15"/>
      <c r="B44" s="17"/>
      <c r="C44" s="3" t="s">
        <v>68</v>
      </c>
      <c r="D44" s="1" t="s">
        <v>41</v>
      </c>
      <c r="E44" s="8" t="s">
        <v>127</v>
      </c>
      <c r="F44" s="48">
        <v>16051.95</v>
      </c>
      <c r="G44" s="48">
        <v>1.05</v>
      </c>
      <c r="H44" s="50">
        <v>1.0818872473437806</v>
      </c>
      <c r="I44" s="51">
        <v>1</v>
      </c>
      <c r="J44" s="51">
        <v>1</v>
      </c>
      <c r="K44" s="52">
        <v>1.0818872473437806</v>
      </c>
      <c r="L44" s="10">
        <v>18234.72</v>
      </c>
    </row>
    <row r="45" spans="1:12" s="49" customFormat="1" ht="25.5">
      <c r="A45" s="16"/>
      <c r="B45" s="19"/>
      <c r="C45" s="3" t="s">
        <v>69</v>
      </c>
      <c r="D45" s="1" t="s">
        <v>42</v>
      </c>
      <c r="E45" s="8" t="s">
        <v>128</v>
      </c>
      <c r="F45" s="48">
        <v>16051.95</v>
      </c>
      <c r="G45" s="48">
        <v>1.05</v>
      </c>
      <c r="H45" s="50">
        <v>2.1071013624067922</v>
      </c>
      <c r="I45" s="51">
        <v>1</v>
      </c>
      <c r="J45" s="51">
        <v>1</v>
      </c>
      <c r="K45" s="52">
        <v>2.1071013624067922</v>
      </c>
      <c r="L45" s="10">
        <v>35514.24</v>
      </c>
    </row>
    <row r="46" spans="1:12" s="49" customFormat="1" ht="12.75">
      <c r="A46" s="24">
        <f>A42+1</f>
        <v>12</v>
      </c>
      <c r="B46" s="20" t="s">
        <v>10</v>
      </c>
      <c r="C46" s="2" t="s">
        <v>32</v>
      </c>
      <c r="D46" s="1" t="s">
        <v>70</v>
      </c>
      <c r="E46" s="8" t="s">
        <v>129</v>
      </c>
      <c r="F46" s="48">
        <v>16051.95</v>
      </c>
      <c r="G46" s="48">
        <v>1.54</v>
      </c>
      <c r="H46" s="50">
        <v>0.2458834653054047</v>
      </c>
      <c r="I46" s="51">
        <v>1</v>
      </c>
      <c r="J46" s="51">
        <v>1</v>
      </c>
      <c r="K46" s="52">
        <v>0.2458834653054047</v>
      </c>
      <c r="L46" s="10">
        <v>6078.24</v>
      </c>
    </row>
    <row r="47" spans="1:12" s="49" customFormat="1" ht="12.75">
      <c r="A47" s="24"/>
      <c r="B47" s="20"/>
      <c r="C47" s="1" t="s">
        <v>71</v>
      </c>
      <c r="D47" s="1" t="s">
        <v>71</v>
      </c>
      <c r="E47" s="8" t="s">
        <v>130</v>
      </c>
      <c r="F47" s="48">
        <v>16051.95</v>
      </c>
      <c r="G47" s="48">
        <v>1.54</v>
      </c>
      <c r="H47" s="50">
        <v>0.6012822894883952</v>
      </c>
      <c r="I47" s="51">
        <v>1</v>
      </c>
      <c r="J47" s="51">
        <v>1</v>
      </c>
      <c r="K47" s="52">
        <v>0.6012822894883952</v>
      </c>
      <c r="L47" s="10">
        <v>14863.7</v>
      </c>
    </row>
    <row r="48" spans="1:12" s="49" customFormat="1" ht="25.5">
      <c r="A48" s="24" t="s">
        <v>72</v>
      </c>
      <c r="B48" s="18" t="s">
        <v>9</v>
      </c>
      <c r="C48" s="1" t="s">
        <v>38</v>
      </c>
      <c r="D48" s="1" t="s">
        <v>38</v>
      </c>
      <c r="E48" s="8" t="s">
        <v>131</v>
      </c>
      <c r="F48" s="48">
        <v>16051.95</v>
      </c>
      <c r="G48" s="48">
        <v>0.74</v>
      </c>
      <c r="H48" s="50">
        <v>0.5117034277977341</v>
      </c>
      <c r="I48" s="51">
        <v>1</v>
      </c>
      <c r="J48" s="51">
        <v>1</v>
      </c>
      <c r="K48" s="52">
        <v>0.5117034277977341</v>
      </c>
      <c r="L48" s="10">
        <v>6078.24</v>
      </c>
    </row>
    <row r="49" spans="1:12" s="49" customFormat="1" ht="12.75">
      <c r="A49" s="14"/>
      <c r="B49" s="20"/>
      <c r="C49" s="2" t="s">
        <v>39</v>
      </c>
      <c r="D49" s="2" t="s">
        <v>39</v>
      </c>
      <c r="E49" s="8" t="s">
        <v>132</v>
      </c>
      <c r="F49" s="48">
        <v>16051.95</v>
      </c>
      <c r="G49" s="48">
        <v>0.74</v>
      </c>
      <c r="H49" s="50">
        <v>0.690641020881272</v>
      </c>
      <c r="I49" s="51">
        <v>1</v>
      </c>
      <c r="J49" s="51">
        <v>1</v>
      </c>
      <c r="K49" s="52">
        <v>0.690641020881272</v>
      </c>
      <c r="L49" s="10">
        <v>8203.74</v>
      </c>
    </row>
    <row r="50" spans="1:12" s="49" customFormat="1" ht="12.75">
      <c r="A50" s="24" t="s">
        <v>168</v>
      </c>
      <c r="B50" s="20" t="s">
        <v>11</v>
      </c>
      <c r="C50" s="1" t="s">
        <v>33</v>
      </c>
      <c r="D50" s="1" t="s">
        <v>33</v>
      </c>
      <c r="E50" s="8" t="s">
        <v>133</v>
      </c>
      <c r="F50" s="48">
        <v>16051.95</v>
      </c>
      <c r="G50" s="48">
        <v>3.01</v>
      </c>
      <c r="H50" s="50">
        <v>0.1258008427143931</v>
      </c>
      <c r="I50" s="51">
        <v>1</v>
      </c>
      <c r="J50" s="51">
        <v>1</v>
      </c>
      <c r="K50" s="52">
        <v>0.1258008427143931</v>
      </c>
      <c r="L50" s="10">
        <v>6078.24</v>
      </c>
    </row>
    <row r="51" spans="1:12" s="49" customFormat="1" ht="12.75">
      <c r="A51" s="24"/>
      <c r="B51" s="20"/>
      <c r="C51" s="1" t="s">
        <v>34</v>
      </c>
      <c r="D51" s="1" t="s">
        <v>34</v>
      </c>
      <c r="E51" s="8" t="s">
        <v>134</v>
      </c>
      <c r="F51" s="48">
        <v>16051.95</v>
      </c>
      <c r="G51" s="48">
        <v>3.01</v>
      </c>
      <c r="H51" s="50">
        <v>0.1697921446684855</v>
      </c>
      <c r="I51" s="51">
        <v>1</v>
      </c>
      <c r="J51" s="51">
        <v>1</v>
      </c>
      <c r="K51" s="52">
        <v>0.1697921446684855</v>
      </c>
      <c r="L51" s="10">
        <v>8203.74</v>
      </c>
    </row>
    <row r="52" spans="1:12" s="49" customFormat="1" ht="12.75">
      <c r="A52" s="14" t="s">
        <v>185</v>
      </c>
      <c r="B52" s="18" t="s">
        <v>170</v>
      </c>
      <c r="C52" s="7" t="s">
        <v>171</v>
      </c>
      <c r="D52" s="7" t="s">
        <v>171</v>
      </c>
      <c r="E52" s="8" t="s">
        <v>175</v>
      </c>
      <c r="F52" s="48">
        <v>16051.95</v>
      </c>
      <c r="G52" s="48">
        <v>1</v>
      </c>
      <c r="H52" s="50">
        <v>0.9765125109410383</v>
      </c>
      <c r="I52" s="51">
        <v>1</v>
      </c>
      <c r="J52" s="51">
        <v>1</v>
      </c>
      <c r="K52" s="52">
        <v>0.9765125109410383</v>
      </c>
      <c r="L52" s="10">
        <v>15674.93</v>
      </c>
    </row>
    <row r="53" spans="1:12" s="49" customFormat="1" ht="25.5">
      <c r="A53" s="15"/>
      <c r="B53" s="17"/>
      <c r="C53" s="7" t="s">
        <v>172</v>
      </c>
      <c r="D53" s="7" t="s">
        <v>172</v>
      </c>
      <c r="E53" s="8" t="s">
        <v>176</v>
      </c>
      <c r="F53" s="48">
        <v>16051.95</v>
      </c>
      <c r="G53" s="48">
        <v>1</v>
      </c>
      <c r="H53" s="50">
        <v>2.10393129806659</v>
      </c>
      <c r="I53" s="51">
        <v>1</v>
      </c>
      <c r="J53" s="51">
        <v>1</v>
      </c>
      <c r="K53" s="52">
        <v>2.10393129806659</v>
      </c>
      <c r="L53" s="10">
        <v>33772.2</v>
      </c>
    </row>
    <row r="54" spans="1:12" s="49" customFormat="1" ht="25.5">
      <c r="A54" s="15"/>
      <c r="B54" s="17"/>
      <c r="C54" s="7" t="s">
        <v>173</v>
      </c>
      <c r="D54" s="7" t="s">
        <v>173</v>
      </c>
      <c r="E54" s="8" t="s">
        <v>177</v>
      </c>
      <c r="F54" s="48">
        <v>16051.95</v>
      </c>
      <c r="G54" s="48">
        <v>1</v>
      </c>
      <c r="H54" s="50">
        <v>2.10393129806659</v>
      </c>
      <c r="I54" s="51">
        <v>1</v>
      </c>
      <c r="J54" s="51">
        <v>1</v>
      </c>
      <c r="K54" s="52">
        <v>2.10393129806659</v>
      </c>
      <c r="L54" s="10">
        <v>33772.2</v>
      </c>
    </row>
    <row r="55" spans="1:12" s="49" customFormat="1" ht="12.75">
      <c r="A55" s="16"/>
      <c r="B55" s="19"/>
      <c r="C55" s="7" t="s">
        <v>174</v>
      </c>
      <c r="D55" s="7" t="s">
        <v>174</v>
      </c>
      <c r="E55" s="8" t="s">
        <v>178</v>
      </c>
      <c r="F55" s="48">
        <v>16051.95</v>
      </c>
      <c r="G55" s="48">
        <v>1</v>
      </c>
      <c r="H55" s="50">
        <v>2.7030018159787437</v>
      </c>
      <c r="I55" s="51">
        <v>1</v>
      </c>
      <c r="J55" s="51">
        <v>1</v>
      </c>
      <c r="K55" s="52">
        <v>2.7030018159787437</v>
      </c>
      <c r="L55" s="10">
        <v>43388.45</v>
      </c>
    </row>
    <row r="56" spans="1:12" s="49" customFormat="1" ht="19.5" customHeight="1">
      <c r="A56" s="69" t="s">
        <v>229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1"/>
    </row>
    <row r="57" spans="1:12" s="49" customFormat="1" ht="12.75">
      <c r="A57" s="24" t="s">
        <v>53</v>
      </c>
      <c r="B57" s="20" t="s">
        <v>4</v>
      </c>
      <c r="C57" s="1" t="s">
        <v>187</v>
      </c>
      <c r="D57" s="1" t="s">
        <v>187</v>
      </c>
      <c r="E57" s="8" t="s">
        <v>94</v>
      </c>
      <c r="F57" s="48">
        <v>16051.95</v>
      </c>
      <c r="G57" s="48">
        <v>0.93</v>
      </c>
      <c r="H57" s="50">
        <v>0.3904989608565567</v>
      </c>
      <c r="I57" s="51">
        <v>1.1</v>
      </c>
      <c r="J57" s="51">
        <v>1</v>
      </c>
      <c r="K57" s="52">
        <v>0.42954885694221245</v>
      </c>
      <c r="L57" s="10">
        <v>6412.44</v>
      </c>
    </row>
    <row r="58" spans="1:12" s="49" customFormat="1" ht="12.75">
      <c r="A58" s="24"/>
      <c r="B58" s="20"/>
      <c r="C58" s="1" t="s">
        <v>188</v>
      </c>
      <c r="D58" s="1" t="str">
        <f>C58</f>
        <v>У2.1Педиатрия СДП </v>
      </c>
      <c r="E58" s="8" t="s">
        <v>96</v>
      </c>
      <c r="F58" s="48">
        <v>16051.95</v>
      </c>
      <c r="G58" s="48">
        <v>0.93</v>
      </c>
      <c r="H58" s="50">
        <v>1.0334724012863206</v>
      </c>
      <c r="I58" s="51">
        <v>1.1</v>
      </c>
      <c r="J58" s="51">
        <v>1</v>
      </c>
      <c r="K58" s="52">
        <v>1.1368196414149527</v>
      </c>
      <c r="L58" s="10">
        <v>16970.8</v>
      </c>
    </row>
    <row r="59" spans="1:12" s="49" customFormat="1" ht="12.75">
      <c r="A59" s="24">
        <f>A57+1</f>
        <v>2</v>
      </c>
      <c r="B59" s="20" t="s">
        <v>5</v>
      </c>
      <c r="C59" s="1" t="s">
        <v>189</v>
      </c>
      <c r="D59" s="55" t="str">
        <f aca="true" t="shared" si="1" ref="D59:D65">C59</f>
        <v>У2.1Терапия ДСП </v>
      </c>
      <c r="E59" s="8" t="s">
        <v>97</v>
      </c>
      <c r="F59" s="48">
        <v>16051.95</v>
      </c>
      <c r="G59" s="48">
        <v>0.74</v>
      </c>
      <c r="H59" s="50">
        <v>0.49076220756297007</v>
      </c>
      <c r="I59" s="51">
        <v>1.1</v>
      </c>
      <c r="J59" s="51">
        <v>1</v>
      </c>
      <c r="K59" s="52">
        <v>0.5398384283192671</v>
      </c>
      <c r="L59" s="10">
        <v>6412.44</v>
      </c>
    </row>
    <row r="60" spans="1:12" s="49" customFormat="1" ht="12.75">
      <c r="A60" s="24"/>
      <c r="B60" s="20"/>
      <c r="C60" s="1" t="s">
        <v>190</v>
      </c>
      <c r="D60" s="55" t="str">
        <f t="shared" si="1"/>
        <v>У2.1Терапия ДСП ГХТ1</v>
      </c>
      <c r="E60" s="8" t="s">
        <v>98</v>
      </c>
      <c r="F60" s="48">
        <v>16051.95</v>
      </c>
      <c r="G60" s="48">
        <v>0.74</v>
      </c>
      <c r="H60" s="50">
        <v>0.2311176794650765</v>
      </c>
      <c r="I60" s="51">
        <v>1.1</v>
      </c>
      <c r="J60" s="51">
        <v>1</v>
      </c>
      <c r="K60" s="52">
        <v>0.25422944741158415</v>
      </c>
      <c r="L60" s="10">
        <v>3019.85</v>
      </c>
    </row>
    <row r="61" spans="1:12" s="49" customFormat="1" ht="12.75">
      <c r="A61" s="24"/>
      <c r="B61" s="20"/>
      <c r="C61" s="1" t="s">
        <v>191</v>
      </c>
      <c r="D61" s="55" t="str">
        <f t="shared" si="1"/>
        <v>У2.1Терапия ДСП ГХТ2</v>
      </c>
      <c r="E61" s="8" t="s">
        <v>99</v>
      </c>
      <c r="F61" s="48">
        <v>16051.95</v>
      </c>
      <c r="G61" s="48">
        <v>0.74</v>
      </c>
      <c r="H61" s="50">
        <v>0.5444377455254636</v>
      </c>
      <c r="I61" s="51">
        <v>1.1</v>
      </c>
      <c r="J61" s="51">
        <v>1</v>
      </c>
      <c r="K61" s="52">
        <v>0.5988815200780101</v>
      </c>
      <c r="L61" s="10">
        <v>7113.78</v>
      </c>
    </row>
    <row r="62" spans="1:12" s="49" customFormat="1" ht="12.75">
      <c r="A62" s="24"/>
      <c r="B62" s="20"/>
      <c r="C62" s="1" t="s">
        <v>192</v>
      </c>
      <c r="D62" s="55" t="str">
        <f t="shared" si="1"/>
        <v>У2.1Терапия ДСП ГХТ5</v>
      </c>
      <c r="E62" s="8" t="s">
        <v>100</v>
      </c>
      <c r="F62" s="48">
        <v>16051.95</v>
      </c>
      <c r="G62" s="48">
        <v>0.74</v>
      </c>
      <c r="H62" s="50">
        <v>1.1403315768206013</v>
      </c>
      <c r="I62" s="51">
        <v>1.1</v>
      </c>
      <c r="J62" s="51">
        <v>1</v>
      </c>
      <c r="K62" s="52">
        <v>1.2543647345026614</v>
      </c>
      <c r="L62" s="10">
        <v>14899.9</v>
      </c>
    </row>
    <row r="63" spans="1:12" s="49" customFormat="1" ht="12.75">
      <c r="A63" s="24"/>
      <c r="B63" s="20"/>
      <c r="C63" s="1" t="s">
        <v>193</v>
      </c>
      <c r="D63" s="55" t="str">
        <f t="shared" si="1"/>
        <v>У2.1Терапия ДСП ОХТ1</v>
      </c>
      <c r="E63" s="8" t="s">
        <v>102</v>
      </c>
      <c r="F63" s="48">
        <v>16051.95</v>
      </c>
      <c r="G63" s="48">
        <v>0.74</v>
      </c>
      <c r="H63" s="50">
        <v>0.4183544930930762</v>
      </c>
      <c r="I63" s="51">
        <v>1.1</v>
      </c>
      <c r="J63" s="51">
        <v>1</v>
      </c>
      <c r="K63" s="52">
        <v>0.46018994240238387</v>
      </c>
      <c r="L63" s="10">
        <v>5466.34</v>
      </c>
    </row>
    <row r="64" spans="1:12" s="49" customFormat="1" ht="12.75">
      <c r="A64" s="24"/>
      <c r="B64" s="20"/>
      <c r="C64" s="1" t="s">
        <v>194</v>
      </c>
      <c r="D64" s="55" t="str">
        <f t="shared" si="1"/>
        <v>У2.1Терапия ДСП ОХТ3</v>
      </c>
      <c r="E64" s="8" t="s">
        <v>103</v>
      </c>
      <c r="F64" s="48">
        <v>16051.95</v>
      </c>
      <c r="G64" s="48">
        <v>0.74</v>
      </c>
      <c r="H64" s="50">
        <v>1.385783090809583</v>
      </c>
      <c r="I64" s="51">
        <v>1.1</v>
      </c>
      <c r="J64" s="51">
        <v>1</v>
      </c>
      <c r="K64" s="52">
        <v>1.5243613998905414</v>
      </c>
      <c r="L64" s="10">
        <v>18107.04</v>
      </c>
    </row>
    <row r="65" spans="1:12" s="49" customFormat="1" ht="12.75">
      <c r="A65" s="24"/>
      <c r="B65" s="20"/>
      <c r="C65" s="1" t="s">
        <v>195</v>
      </c>
      <c r="D65" s="55" t="str">
        <f t="shared" si="1"/>
        <v>У2.1Терапия ДСП ОХТ5</v>
      </c>
      <c r="E65" s="8" t="s">
        <v>104</v>
      </c>
      <c r="F65" s="48">
        <v>16051.95</v>
      </c>
      <c r="G65" s="48">
        <v>0.74</v>
      </c>
      <c r="H65" s="50">
        <v>1.7106466042576607</v>
      </c>
      <c r="I65" s="51">
        <v>1.1</v>
      </c>
      <c r="J65" s="51">
        <v>1</v>
      </c>
      <c r="K65" s="52">
        <v>1.8817112646834269</v>
      </c>
      <c r="L65" s="10">
        <v>22351.8</v>
      </c>
    </row>
    <row r="66" spans="1:12" s="49" customFormat="1" ht="12.75">
      <c r="A66" s="24"/>
      <c r="B66" s="20"/>
      <c r="C66" s="1" t="s">
        <v>196</v>
      </c>
      <c r="D66" s="55" t="str">
        <f>C66</f>
        <v>У2.1Терапия СД</v>
      </c>
      <c r="E66" s="8" t="s">
        <v>106</v>
      </c>
      <c r="F66" s="48">
        <v>16051.95</v>
      </c>
      <c r="G66" s="48">
        <v>0.74</v>
      </c>
      <c r="H66" s="50">
        <v>0.6572991855153835</v>
      </c>
      <c r="I66" s="51">
        <v>1.1</v>
      </c>
      <c r="J66" s="51">
        <v>1</v>
      </c>
      <c r="K66" s="52">
        <v>0.7230291040669219</v>
      </c>
      <c r="L66" s="10">
        <v>8588.46</v>
      </c>
    </row>
    <row r="67" spans="1:12" s="49" customFormat="1" ht="12.75">
      <c r="A67" s="24"/>
      <c r="B67" s="17"/>
      <c r="C67" s="1" t="s">
        <v>197</v>
      </c>
      <c r="D67" s="55" t="str">
        <f>C67</f>
        <v>У2.1Терапия СДП </v>
      </c>
      <c r="E67" s="8" t="s">
        <v>107</v>
      </c>
      <c r="F67" s="48">
        <v>16051.95</v>
      </c>
      <c r="G67" s="48">
        <v>0.74</v>
      </c>
      <c r="H67" s="50">
        <v>1.2147444515474566</v>
      </c>
      <c r="I67" s="51">
        <v>1.1</v>
      </c>
      <c r="J67" s="51">
        <v>1</v>
      </c>
      <c r="K67" s="52">
        <v>1.3362188967022024</v>
      </c>
      <c r="L67" s="10">
        <v>15872.2</v>
      </c>
    </row>
    <row r="68" spans="1:12" s="49" customFormat="1" ht="25.5">
      <c r="A68" s="4" t="s">
        <v>57</v>
      </c>
      <c r="B68" s="56" t="s">
        <v>8</v>
      </c>
      <c r="C68" s="3" t="s">
        <v>198</v>
      </c>
      <c r="D68" s="3" t="s">
        <v>198</v>
      </c>
      <c r="E68" s="8" t="s">
        <v>108</v>
      </c>
      <c r="F68" s="48">
        <v>16051.95</v>
      </c>
      <c r="G68" s="48">
        <v>1.25</v>
      </c>
      <c r="H68" s="50">
        <v>1.1991392719491172</v>
      </c>
      <c r="I68" s="51">
        <v>1.1</v>
      </c>
      <c r="J68" s="51">
        <v>1</v>
      </c>
      <c r="K68" s="52">
        <v>1.319053199144029</v>
      </c>
      <c r="L68" s="10">
        <v>26466.72</v>
      </c>
    </row>
    <row r="69" spans="1:12" s="49" customFormat="1" ht="12.75">
      <c r="A69" s="14" t="s">
        <v>20</v>
      </c>
      <c r="B69" s="18" t="s">
        <v>1</v>
      </c>
      <c r="C69" s="1" t="s">
        <v>199</v>
      </c>
      <c r="D69" s="1" t="s">
        <v>200</v>
      </c>
      <c r="E69" s="8" t="s">
        <v>112</v>
      </c>
      <c r="F69" s="48">
        <v>16051.95</v>
      </c>
      <c r="G69" s="48">
        <v>0.92</v>
      </c>
      <c r="H69" s="50">
        <v>0.3947435147789107</v>
      </c>
      <c r="I69" s="51">
        <v>1.1</v>
      </c>
      <c r="J69" s="51">
        <v>1</v>
      </c>
      <c r="K69" s="52">
        <v>0.43421786625680175</v>
      </c>
      <c r="L69" s="10">
        <v>6412.44</v>
      </c>
    </row>
    <row r="70" spans="1:12" s="49" customFormat="1" ht="12.75">
      <c r="A70" s="15"/>
      <c r="B70" s="17"/>
      <c r="C70" s="1" t="s">
        <v>201</v>
      </c>
      <c r="D70" s="1" t="str">
        <f>C70</f>
        <v>У2.1Хирургия СДП </v>
      </c>
      <c r="E70" s="8" t="s">
        <v>113</v>
      </c>
      <c r="F70" s="48">
        <v>16051.95</v>
      </c>
      <c r="G70" s="48">
        <v>0.92</v>
      </c>
      <c r="H70" s="50">
        <v>1.6292653151482572</v>
      </c>
      <c r="I70" s="51">
        <v>1.1</v>
      </c>
      <c r="J70" s="51">
        <v>1</v>
      </c>
      <c r="K70" s="52">
        <v>1.792191846663083</v>
      </c>
      <c r="L70" s="10">
        <v>26466.72</v>
      </c>
    </row>
    <row r="71" spans="1:12" s="49" customFormat="1" ht="68.25" customHeight="1">
      <c r="A71" s="24" t="s">
        <v>21</v>
      </c>
      <c r="B71" s="18" t="s">
        <v>169</v>
      </c>
      <c r="C71" s="1" t="s">
        <v>202</v>
      </c>
      <c r="D71" s="1" t="s">
        <v>202</v>
      </c>
      <c r="E71" s="8" t="s">
        <v>116</v>
      </c>
      <c r="F71" s="48">
        <v>16051.95</v>
      </c>
      <c r="G71" s="48">
        <v>0.8</v>
      </c>
      <c r="H71" s="50">
        <v>0.4539550419957472</v>
      </c>
      <c r="I71" s="51">
        <v>1.1</v>
      </c>
      <c r="J71" s="51">
        <v>1</v>
      </c>
      <c r="K71" s="52">
        <v>0.499350546195322</v>
      </c>
      <c r="L71" s="10">
        <v>6412.44</v>
      </c>
    </row>
    <row r="72" spans="1:12" s="49" customFormat="1" ht="68.25" customHeight="1">
      <c r="A72" s="24"/>
      <c r="B72" s="17"/>
      <c r="C72" s="1" t="s">
        <v>203</v>
      </c>
      <c r="D72" s="1" t="str">
        <f>C72:C72</f>
        <v>У2.1Паталогия беременности ДСП</v>
      </c>
      <c r="E72" s="8" t="s">
        <v>119</v>
      </c>
      <c r="F72" s="48">
        <v>16051.95</v>
      </c>
      <c r="G72" s="48">
        <v>0.8</v>
      </c>
      <c r="H72" s="50">
        <v>0.4539550419957472</v>
      </c>
      <c r="I72" s="51">
        <v>1.1</v>
      </c>
      <c r="J72" s="51">
        <v>1</v>
      </c>
      <c r="K72" s="52">
        <v>0.499350546195322</v>
      </c>
      <c r="L72" s="10">
        <v>6412.44</v>
      </c>
    </row>
    <row r="73" spans="1:12" s="49" customFormat="1" ht="51">
      <c r="A73" s="4" t="s">
        <v>87</v>
      </c>
      <c r="B73" s="12" t="s">
        <v>65</v>
      </c>
      <c r="C73" s="1" t="s">
        <v>204</v>
      </c>
      <c r="D73" s="1" t="s">
        <v>204</v>
      </c>
      <c r="E73" s="8" t="s">
        <v>121</v>
      </c>
      <c r="F73" s="48">
        <v>16051.95</v>
      </c>
      <c r="G73" s="48">
        <v>0.98</v>
      </c>
      <c r="H73" s="50">
        <v>0.3705755444863243</v>
      </c>
      <c r="I73" s="51">
        <v>1.1</v>
      </c>
      <c r="J73" s="51">
        <v>1</v>
      </c>
      <c r="K73" s="52">
        <v>0.40763309893495675</v>
      </c>
      <c r="L73" s="10">
        <v>6412.44</v>
      </c>
    </row>
    <row r="74" spans="1:12" s="49" customFormat="1" ht="12.75">
      <c r="A74" s="14" t="s">
        <v>90</v>
      </c>
      <c r="B74" s="18" t="s">
        <v>6</v>
      </c>
      <c r="C74" s="1" t="s">
        <v>205</v>
      </c>
      <c r="D74" s="1" t="s">
        <v>205</v>
      </c>
      <c r="E74" s="8" t="s">
        <v>125</v>
      </c>
      <c r="F74" s="48">
        <v>16051.95</v>
      </c>
      <c r="G74" s="48">
        <v>1.05</v>
      </c>
      <c r="H74" s="50">
        <v>0.34587050818723597</v>
      </c>
      <c r="I74" s="51">
        <v>1.1</v>
      </c>
      <c r="J74" s="51">
        <v>1</v>
      </c>
      <c r="K74" s="52">
        <v>0.3804575590059596</v>
      </c>
      <c r="L74" s="10">
        <v>6412.44</v>
      </c>
    </row>
    <row r="75" spans="1:12" s="49" customFormat="1" ht="12.75">
      <c r="A75" s="15"/>
      <c r="B75" s="17"/>
      <c r="C75" s="1" t="s">
        <v>206</v>
      </c>
      <c r="D75" s="1" t="s">
        <v>206</v>
      </c>
      <c r="E75" s="8" t="s">
        <v>126</v>
      </c>
      <c r="F75" s="48">
        <v>16051.95</v>
      </c>
      <c r="G75" s="48">
        <v>1.05</v>
      </c>
      <c r="H75" s="50">
        <v>1.0234756039471353</v>
      </c>
      <c r="I75" s="51">
        <v>1.1</v>
      </c>
      <c r="J75" s="51">
        <v>1</v>
      </c>
      <c r="K75" s="52">
        <v>1.125823164341849</v>
      </c>
      <c r="L75" s="10">
        <v>18975.24</v>
      </c>
    </row>
    <row r="76" spans="1:12" s="49" customFormat="1" ht="25.5">
      <c r="A76" s="24" t="s">
        <v>179</v>
      </c>
      <c r="B76" s="20" t="s">
        <v>9</v>
      </c>
      <c r="C76" s="1" t="s">
        <v>207</v>
      </c>
      <c r="D76" s="1" t="s">
        <v>207</v>
      </c>
      <c r="E76" s="8" t="s">
        <v>131</v>
      </c>
      <c r="F76" s="48">
        <v>16051.95</v>
      </c>
      <c r="G76" s="48">
        <v>0.74</v>
      </c>
      <c r="H76" s="50">
        <v>0.49076220756297007</v>
      </c>
      <c r="I76" s="51">
        <v>1.1</v>
      </c>
      <c r="J76" s="51">
        <v>1</v>
      </c>
      <c r="K76" s="52">
        <v>0.5398384283192671</v>
      </c>
      <c r="L76" s="10">
        <v>6412.44</v>
      </c>
    </row>
    <row r="77" spans="1:12" s="49" customFormat="1" ht="25.5">
      <c r="A77" s="24"/>
      <c r="B77" s="20"/>
      <c r="C77" s="1" t="s">
        <v>208</v>
      </c>
      <c r="D77" s="1" t="s">
        <v>208</v>
      </c>
      <c r="E77" s="8" t="s">
        <v>132</v>
      </c>
      <c r="F77" s="48">
        <v>16051.95</v>
      </c>
      <c r="G77" s="48">
        <v>0.74</v>
      </c>
      <c r="H77" s="50">
        <v>0.6568491724500807</v>
      </c>
      <c r="I77" s="51">
        <v>1.1</v>
      </c>
      <c r="J77" s="51">
        <v>1</v>
      </c>
      <c r="K77" s="52">
        <v>0.7225340896950888</v>
      </c>
      <c r="L77" s="10">
        <v>8582.58</v>
      </c>
    </row>
    <row r="78" spans="1:12" s="49" customFormat="1" ht="25.5">
      <c r="A78" s="4" t="s">
        <v>182</v>
      </c>
      <c r="B78" s="5" t="s">
        <v>2</v>
      </c>
      <c r="C78" s="7" t="s">
        <v>209</v>
      </c>
      <c r="D78" s="7" t="s">
        <v>209</v>
      </c>
      <c r="E78" s="8" t="s">
        <v>186</v>
      </c>
      <c r="F78" s="48">
        <v>16051.95</v>
      </c>
      <c r="G78" s="48">
        <v>0.98</v>
      </c>
      <c r="H78" s="50">
        <v>2.092073833023864</v>
      </c>
      <c r="I78" s="51">
        <v>1.1</v>
      </c>
      <c r="J78" s="51">
        <v>1</v>
      </c>
      <c r="K78" s="52">
        <v>2.3012812163262506</v>
      </c>
      <c r="L78" s="8">
        <v>36201.25</v>
      </c>
    </row>
    <row r="79" spans="1:12" s="49" customFormat="1" ht="19.5" customHeight="1">
      <c r="A79" s="69" t="s">
        <v>230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1"/>
    </row>
    <row r="80" spans="1:12" s="57" customFormat="1" ht="12.75">
      <c r="A80" s="34" t="s">
        <v>53</v>
      </c>
      <c r="B80" s="20" t="s">
        <v>54</v>
      </c>
      <c r="C80" s="21" t="s">
        <v>55</v>
      </c>
      <c r="D80" s="1" t="s">
        <v>135</v>
      </c>
      <c r="E80" s="5" t="s">
        <v>147</v>
      </c>
      <c r="F80" s="48">
        <v>16051.95</v>
      </c>
      <c r="G80" s="48">
        <v>9.83</v>
      </c>
      <c r="H80" s="50">
        <v>0.48751171873005905</v>
      </c>
      <c r="I80" s="51">
        <v>1.5</v>
      </c>
      <c r="J80" s="51">
        <v>1</v>
      </c>
      <c r="K80" s="52">
        <v>0.7312675780950886</v>
      </c>
      <c r="L80" s="10">
        <v>115387.2</v>
      </c>
    </row>
    <row r="81" spans="1:12" s="57" customFormat="1" ht="12.75">
      <c r="A81" s="34"/>
      <c r="B81" s="20"/>
      <c r="C81" s="22"/>
      <c r="D81" s="1" t="s">
        <v>136</v>
      </c>
      <c r="E81" s="5" t="s">
        <v>148</v>
      </c>
      <c r="F81" s="48">
        <v>16051.95</v>
      </c>
      <c r="G81" s="48">
        <v>9.83</v>
      </c>
      <c r="H81" s="50">
        <v>0.24375585936502953</v>
      </c>
      <c r="I81" s="51">
        <v>1.5</v>
      </c>
      <c r="J81" s="51">
        <v>1</v>
      </c>
      <c r="K81" s="52">
        <v>0.3656337890475443</v>
      </c>
      <c r="L81" s="10">
        <v>57693.6</v>
      </c>
    </row>
    <row r="82" spans="1:12" s="57" customFormat="1" ht="12.75">
      <c r="A82" s="34"/>
      <c r="B82" s="20"/>
      <c r="C82" s="22"/>
      <c r="D82" s="1" t="s">
        <v>137</v>
      </c>
      <c r="E82" s="5" t="s">
        <v>149</v>
      </c>
      <c r="F82" s="48">
        <v>16051.95</v>
      </c>
      <c r="G82" s="48">
        <v>9.83</v>
      </c>
      <c r="H82" s="50">
        <v>0.2925070312380355</v>
      </c>
      <c r="I82" s="51">
        <v>1.5</v>
      </c>
      <c r="J82" s="51">
        <v>1</v>
      </c>
      <c r="K82" s="52">
        <v>0.43876054685705324</v>
      </c>
      <c r="L82" s="10">
        <v>69232.32</v>
      </c>
    </row>
    <row r="83" spans="1:12" s="57" customFormat="1" ht="12.75">
      <c r="A83" s="34"/>
      <c r="B83" s="20"/>
      <c r="C83" s="23"/>
      <c r="D83" s="1" t="s">
        <v>138</v>
      </c>
      <c r="E83" s="5" t="s">
        <v>150</v>
      </c>
      <c r="F83" s="48">
        <v>16051.95</v>
      </c>
      <c r="G83" s="48">
        <v>9.83</v>
      </c>
      <c r="H83" s="50">
        <v>0.4387605468570532</v>
      </c>
      <c r="I83" s="51">
        <v>1.5</v>
      </c>
      <c r="J83" s="51">
        <v>1</v>
      </c>
      <c r="K83" s="52">
        <v>0.6581408202855797</v>
      </c>
      <c r="L83" s="10">
        <v>103848.48</v>
      </c>
    </row>
    <row r="84" spans="1:12" s="57" customFormat="1" ht="25.5">
      <c r="A84" s="34"/>
      <c r="B84" s="20"/>
      <c r="C84" s="21" t="s">
        <v>210</v>
      </c>
      <c r="D84" s="1" t="s">
        <v>211</v>
      </c>
      <c r="E84" s="5" t="s">
        <v>217</v>
      </c>
      <c r="F84" s="48">
        <v>16051.95</v>
      </c>
      <c r="G84" s="48">
        <v>9.83</v>
      </c>
      <c r="H84" s="50">
        <v>0.7582619923222307</v>
      </c>
      <c r="I84" s="51">
        <v>1.5</v>
      </c>
      <c r="J84" s="51">
        <v>1</v>
      </c>
      <c r="K84" s="52">
        <v>1.137392988483346</v>
      </c>
      <c r="L84" s="10">
        <v>179470</v>
      </c>
    </row>
    <row r="85" spans="1:12" s="57" customFormat="1" ht="25.5">
      <c r="A85" s="34"/>
      <c r="B85" s="20"/>
      <c r="C85" s="22"/>
      <c r="D85" s="1" t="s">
        <v>212</v>
      </c>
      <c r="E85" s="5" t="s">
        <v>218</v>
      </c>
      <c r="F85" s="48">
        <v>16051.95</v>
      </c>
      <c r="G85" s="48">
        <v>9.83</v>
      </c>
      <c r="H85" s="50">
        <v>0.37913099616111534</v>
      </c>
      <c r="I85" s="51">
        <v>1.5</v>
      </c>
      <c r="J85" s="51">
        <v>1</v>
      </c>
      <c r="K85" s="52">
        <v>0.568696494241673</v>
      </c>
      <c r="L85" s="10">
        <v>89735</v>
      </c>
    </row>
    <row r="86" spans="1:12" s="57" customFormat="1" ht="25.5">
      <c r="A86" s="34"/>
      <c r="B86" s="20"/>
      <c r="C86" s="22"/>
      <c r="D86" s="1" t="s">
        <v>213</v>
      </c>
      <c r="E86" s="5" t="s">
        <v>219</v>
      </c>
      <c r="F86" s="48">
        <v>16051.95</v>
      </c>
      <c r="G86" s="48">
        <v>9.83</v>
      </c>
      <c r="H86" s="50">
        <v>0.45495719539333845</v>
      </c>
      <c r="I86" s="51">
        <v>1.5</v>
      </c>
      <c r="J86" s="51">
        <v>1</v>
      </c>
      <c r="K86" s="52">
        <v>0.6824357930900077</v>
      </c>
      <c r="L86" s="10">
        <v>107682</v>
      </c>
    </row>
    <row r="87" spans="1:12" s="57" customFormat="1" ht="25.5">
      <c r="A87" s="34"/>
      <c r="B87" s="20"/>
      <c r="C87" s="23"/>
      <c r="D87" s="1" t="s">
        <v>214</v>
      </c>
      <c r="E87" s="5" t="s">
        <v>220</v>
      </c>
      <c r="F87" s="48">
        <v>16051.95</v>
      </c>
      <c r="G87" s="48">
        <v>9.83</v>
      </c>
      <c r="H87" s="50">
        <v>0.6824357930900077</v>
      </c>
      <c r="I87" s="51">
        <v>1.5</v>
      </c>
      <c r="J87" s="51">
        <v>1</v>
      </c>
      <c r="K87" s="52">
        <v>1.0236536896350115</v>
      </c>
      <c r="L87" s="10">
        <v>161523</v>
      </c>
    </row>
    <row r="88" spans="1:12" s="57" customFormat="1" ht="25.5">
      <c r="A88" s="34"/>
      <c r="B88" s="20"/>
      <c r="C88" s="21" t="s">
        <v>76</v>
      </c>
      <c r="D88" s="1" t="s">
        <v>139</v>
      </c>
      <c r="E88" s="5" t="s">
        <v>151</v>
      </c>
      <c r="F88" s="48">
        <v>16051.95</v>
      </c>
      <c r="G88" s="48">
        <v>9.83</v>
      </c>
      <c r="H88" s="50">
        <v>0.7582619923222307</v>
      </c>
      <c r="I88" s="51">
        <v>1.5</v>
      </c>
      <c r="J88" s="51">
        <v>1</v>
      </c>
      <c r="K88" s="52">
        <v>1.137392988483346</v>
      </c>
      <c r="L88" s="10">
        <v>179470</v>
      </c>
    </row>
    <row r="89" spans="1:12" s="57" customFormat="1" ht="25.5">
      <c r="A89" s="34"/>
      <c r="B89" s="20"/>
      <c r="C89" s="22"/>
      <c r="D89" s="1" t="s">
        <v>140</v>
      </c>
      <c r="E89" s="5" t="s">
        <v>152</v>
      </c>
      <c r="F89" s="48">
        <v>16051.95</v>
      </c>
      <c r="G89" s="48">
        <v>9.83</v>
      </c>
      <c r="H89" s="50">
        <v>0.37913099616111534</v>
      </c>
      <c r="I89" s="51">
        <v>1.5</v>
      </c>
      <c r="J89" s="51">
        <v>1</v>
      </c>
      <c r="K89" s="52">
        <v>0.568696494241673</v>
      </c>
      <c r="L89" s="10">
        <v>89735</v>
      </c>
    </row>
    <row r="90" spans="1:12" s="57" customFormat="1" ht="25.5">
      <c r="A90" s="34"/>
      <c r="B90" s="20"/>
      <c r="C90" s="22"/>
      <c r="D90" s="1" t="s">
        <v>141</v>
      </c>
      <c r="E90" s="5" t="s">
        <v>153</v>
      </c>
      <c r="F90" s="48">
        <v>16051.95</v>
      </c>
      <c r="G90" s="48">
        <v>9.83</v>
      </c>
      <c r="H90" s="50">
        <v>0.45495719539333845</v>
      </c>
      <c r="I90" s="51">
        <v>1.5</v>
      </c>
      <c r="J90" s="51">
        <v>1</v>
      </c>
      <c r="K90" s="52">
        <v>0.6824357930900077</v>
      </c>
      <c r="L90" s="10">
        <v>107682</v>
      </c>
    </row>
    <row r="91" spans="1:12" s="57" customFormat="1" ht="25.5">
      <c r="A91" s="34"/>
      <c r="B91" s="20"/>
      <c r="C91" s="23"/>
      <c r="D91" s="1" t="s">
        <v>142</v>
      </c>
      <c r="E91" s="5" t="s">
        <v>154</v>
      </c>
      <c r="F91" s="48">
        <v>16051.95</v>
      </c>
      <c r="G91" s="48">
        <v>9.83</v>
      </c>
      <c r="H91" s="50">
        <v>0.6824357930900077</v>
      </c>
      <c r="I91" s="51">
        <v>1.5</v>
      </c>
      <c r="J91" s="51">
        <v>1</v>
      </c>
      <c r="K91" s="52">
        <v>1.0236536896350115</v>
      </c>
      <c r="L91" s="10">
        <v>161523</v>
      </c>
    </row>
    <row r="92" spans="1:12" s="57" customFormat="1" ht="12.75">
      <c r="A92" s="34"/>
      <c r="B92" s="20"/>
      <c r="C92" s="21" t="s">
        <v>56</v>
      </c>
      <c r="D92" s="1" t="s">
        <v>143</v>
      </c>
      <c r="E92" s="5" t="s">
        <v>155</v>
      </c>
      <c r="F92" s="48">
        <v>16051.95</v>
      </c>
      <c r="G92" s="48">
        <v>9.83</v>
      </c>
      <c r="H92" s="50">
        <v>0.48751171873005905</v>
      </c>
      <c r="I92" s="51">
        <v>1.5</v>
      </c>
      <c r="J92" s="51">
        <v>1</v>
      </c>
      <c r="K92" s="52">
        <v>0.7312675780950886</v>
      </c>
      <c r="L92" s="10">
        <v>115387.2</v>
      </c>
    </row>
    <row r="93" spans="1:12" s="57" customFormat="1" ht="12.75">
      <c r="A93" s="34"/>
      <c r="B93" s="20"/>
      <c r="C93" s="22"/>
      <c r="D93" s="1" t="s">
        <v>144</v>
      </c>
      <c r="E93" s="5" t="s">
        <v>156</v>
      </c>
      <c r="F93" s="48">
        <v>16051.95</v>
      </c>
      <c r="G93" s="48">
        <v>9.83</v>
      </c>
      <c r="H93" s="50">
        <v>0.24375585936502953</v>
      </c>
      <c r="I93" s="51">
        <v>1.5</v>
      </c>
      <c r="J93" s="51">
        <v>1</v>
      </c>
      <c r="K93" s="52">
        <v>0.3656337890475443</v>
      </c>
      <c r="L93" s="10">
        <v>57693.6</v>
      </c>
    </row>
    <row r="94" spans="1:12" s="57" customFormat="1" ht="12.75">
      <c r="A94" s="34"/>
      <c r="B94" s="20"/>
      <c r="C94" s="22"/>
      <c r="D94" s="1" t="s">
        <v>145</v>
      </c>
      <c r="E94" s="5" t="s">
        <v>157</v>
      </c>
      <c r="F94" s="48">
        <v>16051.95</v>
      </c>
      <c r="G94" s="48">
        <v>9.83</v>
      </c>
      <c r="H94" s="50">
        <v>0.2925070312380355</v>
      </c>
      <c r="I94" s="51">
        <v>1.5</v>
      </c>
      <c r="J94" s="51">
        <v>1</v>
      </c>
      <c r="K94" s="52">
        <v>0.43876054685705324</v>
      </c>
      <c r="L94" s="10">
        <v>69232.32</v>
      </c>
    </row>
    <row r="95" spans="1:12" s="57" customFormat="1" ht="12.75">
      <c r="A95" s="34"/>
      <c r="B95" s="20"/>
      <c r="C95" s="23"/>
      <c r="D95" s="1" t="s">
        <v>146</v>
      </c>
      <c r="E95" s="5" t="s">
        <v>158</v>
      </c>
      <c r="F95" s="48">
        <v>16051.95</v>
      </c>
      <c r="G95" s="48">
        <v>9.83</v>
      </c>
      <c r="H95" s="50">
        <v>0.4387605468570532</v>
      </c>
      <c r="I95" s="51">
        <v>1.5</v>
      </c>
      <c r="J95" s="51">
        <v>1</v>
      </c>
      <c r="K95" s="52">
        <v>0.6581408202855797</v>
      </c>
      <c r="L95" s="10">
        <v>103848.48</v>
      </c>
    </row>
    <row r="96" spans="1:12" s="57" customFormat="1" ht="68.25" customHeight="1">
      <c r="A96" s="58" t="s">
        <v>77</v>
      </c>
      <c r="B96" s="18" t="s">
        <v>169</v>
      </c>
      <c r="C96" s="1" t="s">
        <v>78</v>
      </c>
      <c r="D96" s="1" t="s">
        <v>78</v>
      </c>
      <c r="E96" s="5" t="s">
        <v>159</v>
      </c>
      <c r="F96" s="48">
        <v>16051.95</v>
      </c>
      <c r="G96" s="48">
        <v>0.8</v>
      </c>
      <c r="H96" s="50">
        <v>0.12615030157291376</v>
      </c>
      <c r="I96" s="51">
        <v>1.5</v>
      </c>
      <c r="J96" s="51">
        <v>1</v>
      </c>
      <c r="K96" s="52">
        <v>0.18922545235937066</v>
      </c>
      <c r="L96" s="10">
        <v>2429.95</v>
      </c>
    </row>
    <row r="97" spans="1:12" s="57" customFormat="1" ht="68.25" customHeight="1">
      <c r="A97" s="59"/>
      <c r="B97" s="19"/>
      <c r="C97" s="1" t="s">
        <v>79</v>
      </c>
      <c r="D97" s="1" t="s">
        <v>79</v>
      </c>
      <c r="E97" s="5" t="s">
        <v>160</v>
      </c>
      <c r="F97" s="48">
        <v>16051.95</v>
      </c>
      <c r="G97" s="48">
        <v>0.8</v>
      </c>
      <c r="H97" s="50">
        <v>0.4770292705870627</v>
      </c>
      <c r="I97" s="51">
        <v>1.5</v>
      </c>
      <c r="J97" s="51">
        <v>1</v>
      </c>
      <c r="K97" s="52">
        <v>0.715543905880594</v>
      </c>
      <c r="L97" s="10">
        <v>9188.7</v>
      </c>
    </row>
    <row r="98" spans="1:12" s="57" customFormat="1" ht="12.75">
      <c r="A98" s="60" t="s">
        <v>57</v>
      </c>
      <c r="B98" s="5" t="s">
        <v>10</v>
      </c>
      <c r="C98" s="1" t="s">
        <v>215</v>
      </c>
      <c r="D98" s="1" t="s">
        <v>32</v>
      </c>
      <c r="E98" s="5" t="s">
        <v>161</v>
      </c>
      <c r="F98" s="48">
        <v>16051.95</v>
      </c>
      <c r="G98" s="48">
        <v>1.54</v>
      </c>
      <c r="H98" s="50">
        <v>0.7492528756300447</v>
      </c>
      <c r="I98" s="51">
        <v>1.5</v>
      </c>
      <c r="J98" s="51">
        <v>1</v>
      </c>
      <c r="K98" s="52">
        <v>1.123879313445067</v>
      </c>
      <c r="L98" s="10">
        <v>27782.3</v>
      </c>
    </row>
    <row r="99" spans="1:12" s="57" customFormat="1" ht="12.75">
      <c r="A99" s="34" t="s">
        <v>20</v>
      </c>
      <c r="B99" s="20" t="s">
        <v>80</v>
      </c>
      <c r="C99" s="1" t="s">
        <v>81</v>
      </c>
      <c r="D99" s="1" t="s">
        <v>81</v>
      </c>
      <c r="E99" s="5" t="s">
        <v>162</v>
      </c>
      <c r="F99" s="48">
        <v>16051.95</v>
      </c>
      <c r="G99" s="48">
        <v>1.17</v>
      </c>
      <c r="H99" s="50">
        <v>0.236164116315749</v>
      </c>
      <c r="I99" s="51">
        <v>1.5</v>
      </c>
      <c r="J99" s="51">
        <v>1</v>
      </c>
      <c r="K99" s="52">
        <v>0.3542461744736235</v>
      </c>
      <c r="L99" s="10">
        <v>6653.02</v>
      </c>
    </row>
    <row r="100" spans="1:12" s="57" customFormat="1" ht="12.75">
      <c r="A100" s="34"/>
      <c r="B100" s="20"/>
      <c r="C100" s="1" t="s">
        <v>82</v>
      </c>
      <c r="D100" s="1" t="s">
        <v>82</v>
      </c>
      <c r="E100" s="5" t="s">
        <v>163</v>
      </c>
      <c r="F100" s="48">
        <v>16051.95</v>
      </c>
      <c r="G100" s="48">
        <v>1.17</v>
      </c>
      <c r="H100" s="50">
        <v>0.27167701549941714</v>
      </c>
      <c r="I100" s="51">
        <v>1.5</v>
      </c>
      <c r="J100" s="51">
        <v>1</v>
      </c>
      <c r="K100" s="52">
        <v>0.4075155232491257</v>
      </c>
      <c r="L100" s="10">
        <v>7653.46</v>
      </c>
    </row>
    <row r="101" spans="1:12" s="57" customFormat="1" ht="12.75">
      <c r="A101" s="34"/>
      <c r="B101" s="20"/>
      <c r="C101" s="1" t="s">
        <v>83</v>
      </c>
      <c r="D101" s="1" t="s">
        <v>83</v>
      </c>
      <c r="E101" s="5" t="s">
        <v>164</v>
      </c>
      <c r="F101" s="48">
        <v>16051.95</v>
      </c>
      <c r="G101" s="48">
        <v>1.17</v>
      </c>
      <c r="H101" s="50">
        <v>0.4337820908393331</v>
      </c>
      <c r="I101" s="51">
        <v>1.5</v>
      </c>
      <c r="J101" s="51">
        <v>1</v>
      </c>
      <c r="K101" s="52">
        <v>0.6506731362589997</v>
      </c>
      <c r="L101" s="10">
        <v>12220.15</v>
      </c>
    </row>
    <row r="102" spans="1:12" s="57" customFormat="1" ht="12.75">
      <c r="A102" s="34"/>
      <c r="B102" s="20"/>
      <c r="C102" s="1" t="s">
        <v>84</v>
      </c>
      <c r="D102" s="1" t="s">
        <v>84</v>
      </c>
      <c r="E102" s="5" t="s">
        <v>165</v>
      </c>
      <c r="F102" s="48">
        <v>16051.95</v>
      </c>
      <c r="G102" s="48">
        <v>1.17</v>
      </c>
      <c r="H102" s="50">
        <v>0.9361012657185396</v>
      </c>
      <c r="I102" s="51">
        <v>1.5</v>
      </c>
      <c r="J102" s="51">
        <v>1</v>
      </c>
      <c r="K102" s="52">
        <v>1.4041518985778094</v>
      </c>
      <c r="L102" s="10">
        <v>26371.07</v>
      </c>
    </row>
    <row r="103" spans="1:12" s="57" customFormat="1" ht="12.75">
      <c r="A103" s="60" t="s">
        <v>21</v>
      </c>
      <c r="B103" s="5" t="s">
        <v>85</v>
      </c>
      <c r="C103" s="1" t="s">
        <v>86</v>
      </c>
      <c r="D103" s="1" t="s">
        <v>86</v>
      </c>
      <c r="E103" s="5" t="s">
        <v>166</v>
      </c>
      <c r="F103" s="48">
        <v>16051.95</v>
      </c>
      <c r="G103" s="48">
        <v>4.69</v>
      </c>
      <c r="H103" s="50">
        <v>0.852917251463334</v>
      </c>
      <c r="I103" s="51">
        <v>1.5</v>
      </c>
      <c r="J103" s="51">
        <v>1</v>
      </c>
      <c r="K103" s="52">
        <v>1.279375877195001</v>
      </c>
      <c r="L103" s="10">
        <v>96316.08</v>
      </c>
    </row>
    <row r="104" spans="1:12" s="57" customFormat="1" ht="12.75">
      <c r="A104" s="60" t="s">
        <v>87</v>
      </c>
      <c r="B104" s="5" t="s">
        <v>88</v>
      </c>
      <c r="C104" s="1" t="s">
        <v>89</v>
      </c>
      <c r="D104" s="1" t="s">
        <v>89</v>
      </c>
      <c r="E104" s="5" t="s">
        <v>167</v>
      </c>
      <c r="F104" s="48">
        <v>16051.95</v>
      </c>
      <c r="G104" s="48">
        <v>1.46</v>
      </c>
      <c r="H104" s="50">
        <v>2.7711044537882503</v>
      </c>
      <c r="I104" s="51">
        <v>1.5</v>
      </c>
      <c r="J104" s="51">
        <v>1</v>
      </c>
      <c r="K104" s="52">
        <v>4.156656680682375</v>
      </c>
      <c r="L104" s="10">
        <v>97414.77</v>
      </c>
    </row>
    <row r="105" spans="1:12" s="57" customFormat="1" ht="12.75">
      <c r="A105" s="60" t="s">
        <v>90</v>
      </c>
      <c r="B105" s="5" t="s">
        <v>11</v>
      </c>
      <c r="C105" s="1" t="s">
        <v>216</v>
      </c>
      <c r="D105" s="1" t="s">
        <v>216</v>
      </c>
      <c r="E105" s="5" t="s">
        <v>221</v>
      </c>
      <c r="F105" s="48">
        <v>16051.95</v>
      </c>
      <c r="G105" s="48">
        <v>3.01</v>
      </c>
      <c r="H105" s="50">
        <v>0.7639460576606445</v>
      </c>
      <c r="I105" s="51">
        <v>1.5</v>
      </c>
      <c r="J105" s="51">
        <v>1</v>
      </c>
      <c r="K105" s="52">
        <v>1.1459190864909667</v>
      </c>
      <c r="L105" s="10">
        <v>55366.65</v>
      </c>
    </row>
    <row r="106" spans="1:12" s="66" customFormat="1" ht="11.25" customHeight="1">
      <c r="A106" s="61"/>
      <c r="B106" s="25"/>
      <c r="C106" s="25"/>
      <c r="D106" s="62"/>
      <c r="E106" s="62"/>
      <c r="F106" s="63"/>
      <c r="G106" s="63"/>
      <c r="H106" s="64"/>
      <c r="I106" s="64"/>
      <c r="J106" s="64"/>
      <c r="K106" s="64"/>
      <c r="L106" s="65"/>
    </row>
    <row r="127" ht="12.75">
      <c r="D127" s="11"/>
    </row>
  </sheetData>
  <mergeCells count="64">
    <mergeCell ref="J1:L1"/>
    <mergeCell ref="A2:L2"/>
    <mergeCell ref="A7:L7"/>
    <mergeCell ref="A56:L56"/>
    <mergeCell ref="A79:L79"/>
    <mergeCell ref="A52:A55"/>
    <mergeCell ref="B52:B55"/>
    <mergeCell ref="A57:A58"/>
    <mergeCell ref="B57:B58"/>
    <mergeCell ref="A48:A49"/>
    <mergeCell ref="B48:B49"/>
    <mergeCell ref="A50:A51"/>
    <mergeCell ref="B50:B51"/>
    <mergeCell ref="A42:A45"/>
    <mergeCell ref="B42:B45"/>
    <mergeCell ref="A46:A47"/>
    <mergeCell ref="B46:B47"/>
    <mergeCell ref="A13:A23"/>
    <mergeCell ref="B13:B23"/>
    <mergeCell ref="A24:A25"/>
    <mergeCell ref="B24:B25"/>
    <mergeCell ref="A39:A41"/>
    <mergeCell ref="B39:B41"/>
    <mergeCell ref="A28:A31"/>
    <mergeCell ref="B28:B31"/>
    <mergeCell ref="A32:A35"/>
    <mergeCell ref="B32:B35"/>
    <mergeCell ref="A26:A27"/>
    <mergeCell ref="B26:B27"/>
    <mergeCell ref="A71:A72"/>
    <mergeCell ref="B71:B72"/>
    <mergeCell ref="A59:A67"/>
    <mergeCell ref="B59:B67"/>
    <mergeCell ref="A69:A70"/>
    <mergeCell ref="B69:B70"/>
    <mergeCell ref="A37:A38"/>
    <mergeCell ref="B37:B38"/>
    <mergeCell ref="A74:A75"/>
    <mergeCell ref="B74:B75"/>
    <mergeCell ref="A76:A77"/>
    <mergeCell ref="B76:B77"/>
    <mergeCell ref="B80:B95"/>
    <mergeCell ref="C80:C83"/>
    <mergeCell ref="C84:C87"/>
    <mergeCell ref="C88:C91"/>
    <mergeCell ref="C92:C95"/>
    <mergeCell ref="D4:D5"/>
    <mergeCell ref="A96:A97"/>
    <mergeCell ref="B96:B97"/>
    <mergeCell ref="A99:A102"/>
    <mergeCell ref="B99:B102"/>
    <mergeCell ref="A8:A9"/>
    <mergeCell ref="B8:B9"/>
    <mergeCell ref="A10:A12"/>
    <mergeCell ref="B10:B12"/>
    <mergeCell ref="A80:A95"/>
    <mergeCell ref="E4:E5"/>
    <mergeCell ref="F4:F5"/>
    <mergeCell ref="L4:L5"/>
    <mergeCell ref="G4:G5"/>
    <mergeCell ref="H4:K4"/>
    <mergeCell ref="A4:A5"/>
    <mergeCell ref="B4:B5"/>
    <mergeCell ref="C4:C5"/>
  </mergeCells>
  <printOptions horizontalCentered="1"/>
  <pageMargins left="0.3937007874015748" right="0.3937007874015748" top="0.7874015748031497" bottom="0.3937007874015748" header="0.2755905511811024" footer="0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oms15</cp:lastModifiedBy>
  <cp:lastPrinted>2018-01-18T14:50:17Z</cp:lastPrinted>
  <dcterms:created xsi:type="dcterms:W3CDTF">2012-01-12T05:55:44Z</dcterms:created>
  <dcterms:modified xsi:type="dcterms:W3CDTF">2018-01-18T14:50:32Z</dcterms:modified>
  <cp:category/>
  <cp:version/>
  <cp:contentType/>
  <cp:contentStatus/>
</cp:coreProperties>
</file>