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00" activeTab="0"/>
  </bookViews>
  <sheets>
    <sheet name="Лист 1" sheetId="1" r:id="rId1"/>
  </sheets>
  <externalReferences>
    <externalReference r:id="rId4"/>
  </externalReferences>
  <definedNames>
    <definedName name="_xlnm.Print_Area" localSheetId="0">'Лист 1'!$A$1:$C$31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<sst xmlns="http://schemas.openxmlformats.org/spreadsheetml/2006/main" count="31" uniqueCount="31">
  <si>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</si>
  <si>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ГБУЗ ЛО "БОКСИТОГОРСКАЯ МБ"</t>
  </si>
  <si>
    <t>ГБУЗ ЛО "ВОЛОСОВСКАЯ МБ"</t>
  </si>
  <si>
    <t>ГБУЗ ЛО "ВОЛХОВСКАЯ МБ"</t>
  </si>
  <si>
    <t>ГБУЗ ЛО "ВСЕВОЛОЖСКАЯ КМБ"</t>
  </si>
  <si>
    <t>ГБУЗ ЛО "ВЫБОРГСКАЯ ДГБ"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</si>
  <si>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</si>
  <si>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</si>
  <si>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</si>
  <si>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</si>
  <si>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</si>
  <si>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</si>
  <si>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</si>
  <si>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"ПРИМОРСКАЯ РБ"</t>
  </si>
  <si>
    <t>ГБУЗ ЛО "РОЩИНСКАЯ МБ"</t>
  </si>
  <si>
    <t>ГБУЗ ЛО "СЕРТОЛОВСКАЯ ГБ"</t>
  </si>
  <si>
    <t>ГБУЗ ЛО "СЛАНЦЕВСКАЯ МБ"</t>
  </si>
  <si>
    <t>ГБУЗ ЛО "ТИХВИНСКАЯ МБ"</t>
  </si>
  <si>
    <t>ГБУЗ ЛО "ТОКСОВСКАЯ МБ"</t>
  </si>
  <si>
    <t>ГБУЗ ЛО «ВЫБОРГСКАЯ МБ»</t>
  </si>
  <si>
    <t>ГБУЗ ЛО «ПОДПОРОЖСКАЯ МБ»</t>
  </si>
  <si>
    <t>ГБУЗ ЛО «ПРИОЗЕРСКАЯ МБ»</t>
  </si>
  <si>
    <t>ГБУЗ ЛО «ТОСНЕНСКАЯ КМБ»</t>
  </si>
  <si>
    <t>ФГБУЗ ЦМСЧ № 38 ФМБА РОССИИ</t>
  </si>
  <si>
    <t>ГБУЗ ЛОКБ</t>
  </si>
  <si>
    <t>ЛОГБУЗ "ДКБ"</t>
  </si>
  <si>
    <t>ГБУЗ "ЛЕНОБЛЦЕНТР"</t>
  </si>
  <si>
    <t>Наименование МО</t>
  </si>
  <si>
    <t>Фактическая поощрительная часть за IV квартал (в месяц) 2021 года, на одного застрахованного прикрепленного, руб.</t>
  </si>
  <si>
    <t>Фактические дифференцированные подушевые нормативы финансирования на прикрепившихся лиц по всем видам и условиям оказания медицинской помощи в месяц (с учетом показателей результативности) за период с 01.10.2021 по 31.12.2021 года (поощрительная часть)</t>
  </si>
  <si>
    <t>Приложение 1
к Соглашению № 14 от 31.03.2022г.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</si>
</sst>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000"/>
    <numFmt numFmtId="182" formatCode="#,##0.0000"/>
    <numFmt numFmtId="183" formatCode="#,##0.0"/>
    <numFmt numFmtId="184" formatCode="#,##0.00000000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_-* #,##0.00000000_р_._-;\-* #,##0.00000000_р_._-;_-* &quot;-&quot;??_р_._-;_-@_-"/>
    <numFmt numFmtId="199" formatCode="_-* #,##0.000000000_р_._-;\-* #,##0.00000000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%"/>
    <numFmt numFmtId="20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Segoe U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7" fillId="0" borderId="0" xfId="55" applyFont="1" applyAlignment="1">
      <alignment vertical="center" wrapText="1"/>
      <protection/>
    </xf>
    <xf numFmtId="0" fontId="5" fillId="0" borderId="0" xfId="55" applyAlignment="1">
      <alignment vertical="center"/>
      <protection/>
    </xf>
    <xf numFmtId="0" fontId="5" fillId="0" borderId="0" xfId="55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2" fontId="3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/>
      <protection/>
    </xf>
    <xf numFmtId="2" fontId="8" fillId="0" borderId="10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49" fillId="0" borderId="10" xfId="55" applyFont="1" applyFill="1" applyBorder="1" applyAlignment="1">
      <alignment vertical="center"/>
      <protection/>
    </xf>
    <xf numFmtId="2" fontId="5" fillId="0" borderId="0" xfId="55" applyNumberFormat="1" applyAlignment="1">
      <alignment vertical="center"/>
      <protection/>
    </xf>
    <xf numFmtId="0" fontId="7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4" xfId="59"/>
    <cellStyle name="Обычный 5" xfId="60"/>
    <cellStyle name="Обычный 6" xfId="61"/>
    <cellStyle name="Обычный 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s5\Desktop\&#1055;&#1086;&#1076;&#1091;&#1096;&#1077;&#1074;&#1086;&#1081;\2021%20&#1075;&#1086;&#1076;\&#1055;&#1086;&#1082;&#1072;&#1079;&#1072;&#1090;&#1077;&#1083;&#1080;%20&#1088;&#1077;&#1079;&#1091;&#1083;&#1100;&#1090;&#1072;&#1090;&#1080;&#1074;&#1085;&#1086;&#1089;&#1090;&#1080;\4%20&#1082;&#1074;&#1072;&#1088;&#1090;&#1072;&#1083;%202021&#1075;\1%20&#1056;&#1072;&#1089;&#1095;&#1077;&#1090;%20&#1087;&#1086;&#1082;&#1072;&#1079;&#1072;&#1090;&#1077;&#1083;&#1077;&#1081;%20&#1088;&#1077;&#1079;&#1091;&#1083;&#1100;&#1090;&#1072;&#1090;&#1080;&#1074;&#1085;&#1086;&#1089;&#1090;&#1080;%204%20&#1082;&#1074;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Ком.показат"/>
      <sheetName val="Прил.Ком.баллы"/>
      <sheetName val="Приложение к Соглаш."/>
      <sheetName val="Расчет денег"/>
      <sheetName val="Расчет поощрительной"/>
      <sheetName val="Расчет баллов (4кв.) (2)"/>
      <sheetName val="Лист2"/>
      <sheetName val="Перечень показателей"/>
      <sheetName val="Расчет баллов (2021г)"/>
      <sheetName val="Расчет баллов (1кв.)"/>
      <sheetName val="Расчет баллов (2кв.)"/>
      <sheetName val="Расчет баллов (3кв.)"/>
      <sheetName val="Расчет баллов (4кв.)"/>
    </sheetNames>
    <sheetDataSet>
      <sheetData sheetId="4">
        <row r="5">
          <cell r="H5">
            <v>6.55</v>
          </cell>
        </row>
        <row r="6">
          <cell r="H6">
            <v>6.42</v>
          </cell>
        </row>
        <row r="7">
          <cell r="H7">
            <v>8.37</v>
          </cell>
        </row>
        <row r="8">
          <cell r="H8">
            <v>6.85</v>
          </cell>
        </row>
        <row r="9">
          <cell r="H9">
            <v>10.05</v>
          </cell>
        </row>
        <row r="10">
          <cell r="H10">
            <v>5.26</v>
          </cell>
        </row>
        <row r="11">
          <cell r="H11">
            <v>6.12</v>
          </cell>
        </row>
        <row r="12">
          <cell r="H12">
            <v>8.28</v>
          </cell>
        </row>
        <row r="13">
          <cell r="H13">
            <v>6.26</v>
          </cell>
        </row>
        <row r="14">
          <cell r="H14">
            <v>6.5</v>
          </cell>
        </row>
        <row r="15">
          <cell r="H15">
            <v>4.17</v>
          </cell>
        </row>
        <row r="16">
          <cell r="H16">
            <v>7.08</v>
          </cell>
        </row>
        <row r="17">
          <cell r="H17">
            <v>3.32</v>
          </cell>
        </row>
        <row r="18">
          <cell r="H18">
            <v>5.87</v>
          </cell>
        </row>
        <row r="19">
          <cell r="H19">
            <v>4.41</v>
          </cell>
        </row>
        <row r="20">
          <cell r="H20">
            <v>7.95</v>
          </cell>
        </row>
        <row r="21">
          <cell r="H21">
            <v>11.89</v>
          </cell>
        </row>
        <row r="22">
          <cell r="H22">
            <v>3.04</v>
          </cell>
        </row>
        <row r="23">
          <cell r="H23">
            <v>4.84</v>
          </cell>
        </row>
        <row r="24">
          <cell r="H24">
            <v>7.87</v>
          </cell>
        </row>
        <row r="25">
          <cell r="H25">
            <v>5.76</v>
          </cell>
        </row>
        <row r="26">
          <cell r="H26">
            <v>5.44</v>
          </cell>
        </row>
        <row r="27">
          <cell r="H27">
            <v>3.86</v>
          </cell>
        </row>
        <row r="28">
          <cell r="H28">
            <v>1.05</v>
          </cell>
        </row>
        <row r="29">
          <cell r="H29">
            <v>1.96</v>
          </cell>
        </row>
        <row r="30">
          <cell r="H30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92" zoomScaleNormal="92" zoomScaleSheetLayoutView="92" zoomScalePageLayoutView="0" workbookViewId="0" topLeftCell="A1">
      <selection activeCell="A2" sqref="A2:C2"/>
    </sheetView>
  </sheetViews>
  <sheetFormatPr defaultColWidth="9.140625" defaultRowHeight="15"/>
  <cols>
    <col min="1" max="1" width="9.57421875" style="2" customWidth="1"/>
    <col min="2" max="2" width="60.00390625" style="2" customWidth="1"/>
    <col min="3" max="3" width="25.28125" style="2" customWidth="1"/>
    <col min="4" max="16384" width="9.140625" style="2" customWidth="1"/>
  </cols>
  <sheetData>
    <row r="1" spans="1:3" ht="56.25" customHeight="1">
      <c r="A1" s="14"/>
      <c r="B1" s="14"/>
      <c r="C1" s="1" t="s">
        <v>30</v>
      </c>
    </row>
    <row r="2" spans="1:3" ht="86.25" customHeight="1">
      <c r="A2" s="15" t="s">
        <v>29</v>
      </c>
      <c r="B2" s="16"/>
      <c r="C2" s="16"/>
    </row>
    <row r="3" ht="6" customHeight="1">
      <c r="A3" s="3"/>
    </row>
    <row r="4" spans="1:3" ht="82.5" customHeight="1">
      <c r="A4" s="4" t="s">
        <v>0</v>
      </c>
      <c r="B4" s="4" t="s">
        <v>27</v>
      </c>
      <c r="C4" s="5" t="s">
        <v>28</v>
      </c>
    </row>
    <row r="5" spans="1:3" s="7" customFormat="1" ht="12">
      <c r="A5" s="6">
        <v>1</v>
      </c>
      <c r="B5" s="6">
        <f>A5+1</f>
        <v>2</v>
      </c>
      <c r="C5" s="6">
        <f>B5+1</f>
        <v>3</v>
      </c>
    </row>
    <row r="6" spans="1:3" s="11" customFormat="1" ht="16.5" customHeight="1">
      <c r="A6" s="8">
        <v>1</v>
      </c>
      <c r="B6" s="9" t="s">
        <v>1</v>
      </c>
      <c r="C6" s="10">
        <f>'[1]Расчет поощрительной'!H5</f>
        <v>6.55</v>
      </c>
    </row>
    <row r="7" spans="1:3" s="11" customFormat="1" ht="16.5" customHeight="1">
      <c r="A7" s="8">
        <f>A6+1</f>
        <v>2</v>
      </c>
      <c r="B7" s="9" t="s">
        <v>2</v>
      </c>
      <c r="C7" s="10">
        <f>'[1]Расчет поощрительной'!H6</f>
        <v>6.42</v>
      </c>
    </row>
    <row r="8" spans="1:3" s="11" customFormat="1" ht="16.5" customHeight="1">
      <c r="A8" s="8">
        <f aca="true" t="shared" si="0" ref="A8:A30">A7+1</f>
        <v>3</v>
      </c>
      <c r="B8" s="9" t="s">
        <v>3</v>
      </c>
      <c r="C8" s="10">
        <f>'[1]Расчет поощрительной'!H7</f>
        <v>8.37</v>
      </c>
    </row>
    <row r="9" spans="1:3" s="11" customFormat="1" ht="16.5" customHeight="1">
      <c r="A9" s="8">
        <f t="shared" si="0"/>
        <v>4</v>
      </c>
      <c r="B9" s="9" t="s">
        <v>4</v>
      </c>
      <c r="C9" s="10">
        <f>'[1]Расчет поощрительной'!H8</f>
        <v>6.85</v>
      </c>
    </row>
    <row r="10" spans="1:3" s="11" customFormat="1" ht="16.5" customHeight="1">
      <c r="A10" s="8">
        <f t="shared" si="0"/>
        <v>5</v>
      </c>
      <c r="B10" s="9" t="s">
        <v>5</v>
      </c>
      <c r="C10" s="10">
        <f>'[1]Расчет поощрительной'!H9</f>
        <v>10.05</v>
      </c>
    </row>
    <row r="11" spans="1:3" s="11" customFormat="1" ht="16.5" customHeight="1">
      <c r="A11" s="8">
        <f t="shared" si="0"/>
        <v>6</v>
      </c>
      <c r="B11" s="9" t="s">
        <v>6</v>
      </c>
      <c r="C11" s="10">
        <f>'[1]Расчет поощрительной'!H10</f>
        <v>5.26</v>
      </c>
    </row>
    <row r="12" spans="1:3" s="11" customFormat="1" ht="16.5" customHeight="1">
      <c r="A12" s="8">
        <f t="shared" si="0"/>
        <v>7</v>
      </c>
      <c r="B12" s="9" t="s">
        <v>7</v>
      </c>
      <c r="C12" s="10">
        <f>'[1]Расчет поощрительной'!H11</f>
        <v>6.12</v>
      </c>
    </row>
    <row r="13" spans="1:3" s="11" customFormat="1" ht="16.5" customHeight="1">
      <c r="A13" s="8">
        <f t="shared" si="0"/>
        <v>8</v>
      </c>
      <c r="B13" s="9" t="s">
        <v>8</v>
      </c>
      <c r="C13" s="10">
        <f>'[1]Расчет поощрительной'!H12</f>
        <v>8.28</v>
      </c>
    </row>
    <row r="14" spans="1:3" s="11" customFormat="1" ht="16.5" customHeight="1">
      <c r="A14" s="8">
        <f t="shared" si="0"/>
        <v>9</v>
      </c>
      <c r="B14" s="9" t="s">
        <v>9</v>
      </c>
      <c r="C14" s="10">
        <f>'[1]Расчет поощрительной'!H13</f>
        <v>6.26</v>
      </c>
    </row>
    <row r="15" spans="1:3" s="11" customFormat="1" ht="16.5" customHeight="1">
      <c r="A15" s="8">
        <f t="shared" si="0"/>
        <v>10</v>
      </c>
      <c r="B15" s="9" t="s">
        <v>10</v>
      </c>
      <c r="C15" s="10">
        <f>'[1]Расчет поощрительной'!H14</f>
        <v>6.5</v>
      </c>
    </row>
    <row r="16" spans="1:3" s="11" customFormat="1" ht="16.5" customHeight="1">
      <c r="A16" s="8">
        <f t="shared" si="0"/>
        <v>11</v>
      </c>
      <c r="B16" s="9" t="s">
        <v>11</v>
      </c>
      <c r="C16" s="10">
        <f>'[1]Расчет поощрительной'!H15</f>
        <v>4.17</v>
      </c>
    </row>
    <row r="17" spans="1:3" s="11" customFormat="1" ht="16.5" customHeight="1">
      <c r="A17" s="8">
        <f t="shared" si="0"/>
        <v>12</v>
      </c>
      <c r="B17" s="9" t="s">
        <v>12</v>
      </c>
      <c r="C17" s="10">
        <f>'[1]Расчет поощрительной'!H16</f>
        <v>7.08</v>
      </c>
    </row>
    <row r="18" spans="1:3" s="11" customFormat="1" ht="16.5" customHeight="1">
      <c r="A18" s="8">
        <f t="shared" si="0"/>
        <v>13</v>
      </c>
      <c r="B18" s="9" t="s">
        <v>13</v>
      </c>
      <c r="C18" s="10">
        <f>'[1]Расчет поощрительной'!H17</f>
        <v>3.32</v>
      </c>
    </row>
    <row r="19" spans="1:3" s="11" customFormat="1" ht="16.5" customHeight="1">
      <c r="A19" s="8">
        <f t="shared" si="0"/>
        <v>14</v>
      </c>
      <c r="B19" s="9" t="s">
        <v>14</v>
      </c>
      <c r="C19" s="10">
        <f>'[1]Расчет поощрительной'!H18</f>
        <v>5.87</v>
      </c>
    </row>
    <row r="20" spans="1:3" s="11" customFormat="1" ht="16.5" customHeight="1">
      <c r="A20" s="8">
        <f t="shared" si="0"/>
        <v>15</v>
      </c>
      <c r="B20" s="9" t="s">
        <v>15</v>
      </c>
      <c r="C20" s="10">
        <f>'[1]Расчет поощрительной'!H19</f>
        <v>4.41</v>
      </c>
    </row>
    <row r="21" spans="1:3" s="11" customFormat="1" ht="16.5" customHeight="1">
      <c r="A21" s="8">
        <f t="shared" si="0"/>
        <v>16</v>
      </c>
      <c r="B21" s="9" t="s">
        <v>16</v>
      </c>
      <c r="C21" s="10">
        <f>'[1]Расчет поощрительной'!H20</f>
        <v>7.95</v>
      </c>
    </row>
    <row r="22" spans="1:3" s="11" customFormat="1" ht="16.5" customHeight="1">
      <c r="A22" s="8">
        <f t="shared" si="0"/>
        <v>17</v>
      </c>
      <c r="B22" s="9" t="s">
        <v>17</v>
      </c>
      <c r="C22" s="10">
        <f>'[1]Расчет поощрительной'!H21</f>
        <v>11.89</v>
      </c>
    </row>
    <row r="23" spans="1:3" s="11" customFormat="1" ht="16.5" customHeight="1">
      <c r="A23" s="8">
        <f t="shared" si="0"/>
        <v>18</v>
      </c>
      <c r="B23" s="9" t="s">
        <v>18</v>
      </c>
      <c r="C23" s="10">
        <f>'[1]Расчет поощрительной'!H22</f>
        <v>3.04</v>
      </c>
    </row>
    <row r="24" spans="1:3" s="11" customFormat="1" ht="16.5" customHeight="1">
      <c r="A24" s="8">
        <f t="shared" si="0"/>
        <v>19</v>
      </c>
      <c r="B24" s="9" t="s">
        <v>19</v>
      </c>
      <c r="C24" s="10">
        <f>'[1]Расчет поощрительной'!H23</f>
        <v>4.84</v>
      </c>
    </row>
    <row r="25" spans="1:3" s="11" customFormat="1" ht="16.5" customHeight="1">
      <c r="A25" s="8">
        <f t="shared" si="0"/>
        <v>20</v>
      </c>
      <c r="B25" s="9" t="s">
        <v>20</v>
      </c>
      <c r="C25" s="10">
        <f>'[1]Расчет поощрительной'!H24</f>
        <v>7.87</v>
      </c>
    </row>
    <row r="26" spans="1:3" s="11" customFormat="1" ht="16.5" customHeight="1">
      <c r="A26" s="8">
        <f t="shared" si="0"/>
        <v>21</v>
      </c>
      <c r="B26" s="9" t="s">
        <v>21</v>
      </c>
      <c r="C26" s="10">
        <f>'[1]Расчет поощрительной'!H25</f>
        <v>5.76</v>
      </c>
    </row>
    <row r="27" spans="1:3" s="11" customFormat="1" ht="16.5" customHeight="1">
      <c r="A27" s="8">
        <f t="shared" si="0"/>
        <v>22</v>
      </c>
      <c r="B27" s="9" t="s">
        <v>22</v>
      </c>
      <c r="C27" s="10">
        <f>'[1]Расчет поощрительной'!H26</f>
        <v>5.44</v>
      </c>
    </row>
    <row r="28" spans="1:3" s="11" customFormat="1" ht="16.5" customHeight="1">
      <c r="A28" s="8">
        <f t="shared" si="0"/>
        <v>23</v>
      </c>
      <c r="B28" s="9" t="s">
        <v>23</v>
      </c>
      <c r="C28" s="10">
        <f>'[1]Расчет поощрительной'!H27</f>
        <v>3.86</v>
      </c>
    </row>
    <row r="29" spans="1:3" ht="16.5" customHeight="1">
      <c r="A29" s="8">
        <f t="shared" si="0"/>
        <v>24</v>
      </c>
      <c r="B29" s="12" t="s">
        <v>24</v>
      </c>
      <c r="C29" s="10">
        <f>'[1]Расчет поощрительной'!H28</f>
        <v>1.05</v>
      </c>
    </row>
    <row r="30" spans="1:3" ht="16.5" customHeight="1">
      <c r="A30" s="8">
        <f t="shared" si="0"/>
        <v>25</v>
      </c>
      <c r="B30" s="12" t="s">
        <v>25</v>
      </c>
      <c r="C30" s="10">
        <f>'[1]Расчет поощрительной'!H29</f>
        <v>1.96</v>
      </c>
    </row>
    <row r="31" spans="1:3" ht="15.75">
      <c r="A31" s="8">
        <v>26</v>
      </c>
      <c r="B31" s="12" t="s">
        <v>26</v>
      </c>
      <c r="C31" s="10">
        <f>'[1]Расчет поощрительной'!H30</f>
        <v>0.04</v>
      </c>
    </row>
    <row r="33" ht="12">
      <c r="C33" s="13">
        <f>SUM(C6:C32)</f>
        <v>149.21</v>
      </c>
    </row>
  </sheetData>
  <sheetProtection/>
  <mergeCells count="2">
    <mergeCell ref="A1:B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2018-01-11T12:53:12Z</cp:lastPrinted>
  <dcterms:created xsi:type="dcterms:W3CDTF">2006-09-16T00:00:00Z</dcterms:created>
  <dcterms:modified xsi:type="dcterms:W3CDTF">2022-04-01T13:29:36Z</dcterms:modified>
  <cp:category/>
  <cp:version/>
  <cp:contentType/>
  <cp:contentStatus/>
</cp:coreProperties>
</file>